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Desktop\20190322133925\20190322133925\"/>
    </mc:Choice>
  </mc:AlternateContent>
  <bookViews>
    <workbookView xWindow="0" yWindow="0" windowWidth="20490" windowHeight="7530" tabRatio="8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BE34" i="10" l="1"/>
  <c r="BE35" i="10" s="1"/>
  <c r="BW34" i="10"/>
  <c r="BW35" i="10" s="1"/>
  <c r="BW36" i="10" s="1"/>
  <c r="BW37" i="10" s="1"/>
  <c r="BW38" i="10" s="1"/>
  <c r="CO34" i="10" l="1"/>
  <c r="CO35" i="10" s="1"/>
</calcChain>
</file>

<file path=xl/sharedStrings.xml><?xml version="1.0" encoding="utf-8"?>
<sst xmlns="http://schemas.openxmlformats.org/spreadsheetml/2006/main" count="1076" uniqueCount="589">
  <si>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</si>
  <si>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</si>
  <si>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</si>
  <si>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</si>
  <si>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</si>
  <si>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</si>
  <si>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</si>
  <si>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</si>
  <si>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</si>
  <si>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</si>
  <si>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</si>
  <si>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</si>
  <si>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</si>
  <si>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</si>
  <si>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</si>
  <si>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</si>
  <si>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</si>
  <si>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</si>
  <si>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</si>
  <si>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</si>
  <si>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</si>
  <si>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</si>
  <si>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</si>
  <si>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</si>
  <si>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</si>
  <si>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</si>
  <si>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</si>
  <si>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</si>
  <si>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</si>
  <si>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</si>
  <si>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</si>
  <si>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</si>
  <si>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</si>
  <si>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</si>
  <si>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</si>
  <si>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</si>
  <si>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</si>
  <si>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</si>
  <si>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</si>
  <si>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</si>
  <si>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</si>
  <si>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</si>
  <si>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</si>
  <si>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</si>
  <si>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</si>
  <si>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</si>
  <si>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</si>
  <si>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</si>
  <si>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</si>
  <si>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</si>
  <si>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</si>
  <si>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</si>
  <si>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</si>
  <si>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</si>
  <si>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</si>
  <si>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</si>
  <si>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</si>
  <si>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</si>
  <si>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</si>
  <si>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</si>
  <si>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</si>
  <si>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</si>
  <si>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</si>
  <si>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</si>
  <si>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</si>
  <si>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</si>
  <si>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</si>
  <si>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</si>
  <si>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</si>
  <si>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</si>
  <si>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</si>
  <si>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</si>
  <si>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</si>
  <si>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</si>
  <si>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</si>
  <si>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</si>
  <si>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</si>
  <si>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</si>
  <si>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</si>
  <si>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</si>
  <si>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</si>
  <si>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</si>
  <si>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</si>
  <si>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</si>
  <si>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</si>
  <si>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</si>
  <si>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</si>
  <si>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</si>
  <si>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</si>
  <si>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</si>
  <si>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</si>
  <si>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</si>
  <si>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吉岡町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</si>
  <si>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</si>
  <si>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</si>
  <si>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</si>
  <si>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</si>
  <si>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</si>
  <si>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</si>
  <si>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</si>
  <si>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</si>
  <si>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</si>
  <si>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</si>
  <si>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</si>
  <si>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</si>
  <si>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</si>
  <si>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</si>
  <si>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</si>
  <si>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</si>
  <si>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</si>
  <si>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</si>
  <si>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</si>
  <si>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</si>
  <si>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</si>
  <si>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</si>
  <si>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</si>
  <si>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</si>
  <si>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</si>
  <si>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</si>
  <si>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</si>
  <si>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</si>
  <si>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</si>
  <si>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</si>
  <si>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</si>
  <si>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</si>
  <si>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</si>
  <si>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</si>
  <si>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</si>
  <si>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</si>
  <si>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</si>
  <si>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</si>
  <si>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</si>
  <si>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</si>
  <si>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</si>
  <si>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</si>
  <si>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</si>
  <si>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</si>
  <si>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</si>
  <si>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</si>
  <si>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</si>
  <si>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</si>
  <si>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</si>
  <si>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</si>
  <si>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</si>
  <si>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</si>
  <si>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</si>
  <si>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</si>
  <si>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</si>
  <si>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</si>
  <si>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</si>
  <si>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</si>
  <si>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</si>
  <si>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</si>
  <si>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</si>
  <si>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</si>
  <si>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</si>
  <si>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</si>
  <si>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</si>
  <si>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</si>
  <si>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</si>
  <si>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</si>
  <si>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</si>
  <si>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</si>
  <si>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</si>
  <si>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</si>
  <si>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</si>
  <si>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</si>
  <si>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</si>
  <si>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</si>
  <si>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</si>
  <si>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</si>
  <si>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</si>
  <si>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</si>
  <si>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</si>
  <si>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</si>
  <si>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</si>
  <si>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</si>
  <si>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</si>
  <si>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</si>
  <si>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</si>
  <si>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</si>
  <si>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</si>
  <si>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</si>
  <si>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</si>
  <si>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</si>
  <si>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</si>
  <si>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</si>
  <si>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</si>
  <si>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</si>
  <si>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</si>
  <si>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</si>
  <si>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</si>
  <si>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</si>
  <si>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</si>
  <si>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</si>
  <si>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</si>
  <si>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</si>
  <si>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</si>
  <si>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</si>
  <si>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</si>
  <si>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</si>
  <si>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</si>
  <si>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</si>
  <si>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</si>
  <si>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</si>
  <si>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</si>
  <si>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</si>
  <si>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</si>
  <si>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</si>
  <si>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</si>
  <si>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</si>
  <si>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</si>
  <si>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</si>
  <si>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群馬県吉岡町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</si>
  <si>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</si>
  <si>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</si>
  <si>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</si>
  <si>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</si>
  <si>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</si>
  <si>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</si>
  <si>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</si>
  <si>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</si>
  <si>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</si>
  <si>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</si>
  <si>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</si>
  <si>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</si>
  <si>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</si>
  <si>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</si>
  <si>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</si>
  <si>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</si>
  <si>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</si>
  <si>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</si>
  <si>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</si>
  <si>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</si>
  <si>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</si>
  <si>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</si>
  <si>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</si>
  <si>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</si>
  <si>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</si>
  <si>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</si>
  <si>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</si>
  <si>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</si>
  <si>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</si>
  <si>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</si>
  <si>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</si>
  <si>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</si>
  <si>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</si>
  <si>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</si>
  <si>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</si>
  <si>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</si>
  <si>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</si>
  <si>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</si>
  <si>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</si>
  <si>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</si>
  <si>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</si>
  <si>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</si>
  <si>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</si>
  <si>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</si>
  <si>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</si>
  <si>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</si>
  <si>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</si>
  <si>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</si>
  <si>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</si>
  <si>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</si>
  <si>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</si>
  <si>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</si>
  <si>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</si>
  <si>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</si>
  <si>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</si>
  <si>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</si>
  <si>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</si>
  <si>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</si>
  <si>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</si>
  <si>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</si>
  <si>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</si>
  <si>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</si>
  <si>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</si>
  <si>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</si>
  <si>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</si>
  <si>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</si>
  <si>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</si>
  <si>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</si>
  <si>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</si>
  <si>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</si>
  <si>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</si>
  <si>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</si>
  <si>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</si>
  <si>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</si>
  <si>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</si>
  <si>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</si>
  <si>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</si>
  <si>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</si>
  <si>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</si>
  <si>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</si>
  <si>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</si>
  <si>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</si>
  <si>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</si>
  <si>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</si>
  <si>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</si>
  <si>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</si>
  <si>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</si>
  <si>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</si>
  <si>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</si>
  <si>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</si>
  <si>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</si>
  <si>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</si>
  <si>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</si>
  <si>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</si>
  <si>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</si>
  <si>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</si>
  <si>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</si>
  <si>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</si>
  <si>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</si>
  <si>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</si>
  <si>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</si>
  <si>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</si>
  <si>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</si>
  <si>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</si>
  <si>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</si>
  <si>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</si>
  <si>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</si>
  <si>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</si>
  <si>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</si>
  <si>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</si>
  <si>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</si>
  <si>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</si>
  <si>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</si>
  <si>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</si>
  <si>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</si>
  <si>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</si>
  <si>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</si>
  <si>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</si>
  <si>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</si>
  <si>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</si>
  <si>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</si>
  <si>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</si>
  <si>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</si>
  <si>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</si>
  <si>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</si>
  <si>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</si>
  <si>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</si>
  <si>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</si>
  <si>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</si>
  <si>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</si>
  <si>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</si>
  <si>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</si>
  <si>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</si>
  <si>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</si>
  <si>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</si>
  <si>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</si>
  <si>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</si>
  <si>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</si>
  <si>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</si>
  <si>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</si>
  <si>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</si>
  <si>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</si>
  <si>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</si>
  <si>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</si>
  <si>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</si>
  <si>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</si>
  <si>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</si>
  <si>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</si>
  <si>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</si>
  <si>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</si>
  <si>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群馬県吉岡町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</si>
  <si>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</si>
  <si>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</si>
  <si>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</si>
  <si>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</si>
  <si>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</si>
  <si>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</si>
  <si>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</si>
  <si>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</si>
  <si>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</si>
  <si>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</si>
  <si>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</si>
  <si>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</si>
  <si>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</si>
  <si>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</si>
  <si>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</si>
  <si>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</si>
  <si>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</si>
  <si>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</si>
  <si>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</si>
  <si>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</si>
  <si>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</si>
  <si>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</si>
  <si>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</si>
  <si>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</si>
  <si>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</si>
  <si>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</si>
  <si>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</si>
  <si>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</si>
  <si>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</si>
  <si>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</si>
  <si>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</si>
  <si>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</si>
  <si>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</si>
  <si>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</si>
  <si>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</si>
  <si>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</si>
  <si>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</si>
  <si>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</si>
  <si>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</si>
  <si>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</si>
  <si>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</si>
  <si>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</si>
  <si>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</si>
  <si>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</si>
  <si>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</si>
  <si>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</si>
  <si>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</si>
  <si>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</si>
  <si>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</si>
  <si>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</si>
  <si>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</si>
  <si>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</si>
  <si>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</si>
  <si>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</si>
  <si>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</si>
  <si>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</si>
  <si>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</si>
  <si>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</si>
  <si>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</si>
  <si>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</si>
  <si>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</si>
  <si>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</si>
  <si>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</si>
  <si>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</si>
  <si>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</si>
  <si>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</si>
  <si>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</si>
  <si>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</si>
  <si>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</si>
  <si>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</si>
  <si>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</si>
  <si>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</si>
  <si>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</si>
  <si>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</si>
  <si>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</si>
  <si>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</si>
  <si>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</si>
  <si>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</si>
  <si>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</si>
  <si>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</si>
  <si>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</si>
  <si>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</si>
  <si>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</si>
  <si>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</si>
  <si>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</si>
  <si>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</si>
  <si>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</si>
  <si>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</si>
  <si>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</si>
  <si>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</si>
  <si>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</si>
  <si>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</si>
  <si>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</si>
  <si>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</si>
  <si>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</si>
  <si>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</si>
  <si>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</si>
  <si>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</si>
  <si>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</si>
  <si>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</si>
  <si>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</si>
  <si>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</si>
  <si>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</si>
  <si>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</si>
  <si>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</si>
  <si>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</si>
  <si>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</si>
  <si>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</si>
  <si>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</si>
  <si>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</si>
  <si>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</si>
  <si>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</si>
  <si>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</si>
  <si>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</si>
  <si>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</si>
  <si>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</si>
  <si>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</si>
  <si>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</si>
  <si>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</si>
  <si>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</si>
  <si>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</si>
  <si>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</si>
  <si>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</si>
  <si>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</si>
  <si>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</si>
  <si>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</si>
  <si>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</si>
  <si>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</si>
  <si>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</si>
  <si>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</si>
  <si>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</si>
  <si>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</si>
  <si>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</si>
  <si>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</si>
  <si>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</si>
  <si>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</si>
  <si>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</si>
  <si>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</si>
  <si>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</si>
  <si>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</si>
  <si>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</si>
  <si>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</si>
  <si>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</si>
  <si>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</si>
  <si>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</si>
  <si>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</si>
  <si>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</si>
  <si>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</si>
  <si>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</si>
  <si>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</si>
  <si>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</si>
  <si>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</si>
  <si>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</si>
  <si>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</si>
  <si>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</si>
  <si>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</si>
  <si>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</si>
  <si>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</si>
  <si>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</si>
  <si>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</si>
  <si>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</si>
  <si>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</si>
  <si>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</si>
  <si>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</si>
  <si>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</si>
  <si>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</si>
  <si>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</si>
  <si>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</si>
  <si>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</si>
  <si>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</si>
  <si>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</si>
  <si>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</si>
  <si>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</si>
  <si>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</si>
  <si>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</si>
  <si>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</si>
  <si>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</si>
  <si>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</si>
  <si>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</si>
  <si>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</si>
  <si>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</si>
  <si>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</si>
  <si>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</si>
  <si>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</si>
  <si>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</si>
  <si>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</si>
  <si>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</si>
  <si>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</si>
  <si>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</si>
  <si>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</si>
  <si>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</si>
  <si>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</si>
  <si>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</si>
  <si>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</si>
  <si>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</si>
  <si>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2.04</t>
  </si>
  <si>
    <t>▲ 0.24</t>
  </si>
  <si>
    <t>▲ 8.77</t>
  </si>
  <si>
    <t>水道事業会計</t>
  </si>
  <si>
    <t>介護保険事業特別会計</t>
  </si>
  <si>
    <t>国民健康保険事業特別会計</t>
  </si>
  <si>
    <t>一般会計</t>
  </si>
  <si>
    <t>後期高齢者医療事業特別会計</t>
  </si>
  <si>
    <t>学校給食事業特別会計</t>
  </si>
  <si>
    <t>公共下水道事業特別会計</t>
  </si>
  <si>
    <t>農業集落排水事業特別会計</t>
  </si>
  <si>
    <t>その他会計（赤字）</t>
  </si>
  <si>
    <t>その他会計（黒字）</t>
  </si>
  <si>
    <t>渇水対策施設維持管理基金</t>
    <rPh sb="0" eb="2">
      <t>カッスイ</t>
    </rPh>
    <rPh sb="2" eb="4">
      <t>タイサク</t>
    </rPh>
    <rPh sb="4" eb="6">
      <t>シセツ</t>
    </rPh>
    <rPh sb="6" eb="8">
      <t>イジ</t>
    </rPh>
    <rPh sb="8" eb="10">
      <t>カンリ</t>
    </rPh>
    <rPh sb="10" eb="12">
      <t>キキン</t>
    </rPh>
    <phoneticPr fontId="11"/>
  </si>
  <si>
    <t>教育文化振興基金</t>
    <rPh sb="0" eb="2">
      <t>キョウイク</t>
    </rPh>
    <rPh sb="2" eb="4">
      <t>ブンカ</t>
    </rPh>
    <rPh sb="4" eb="6">
      <t>シンコウ</t>
    </rPh>
    <rPh sb="6" eb="8">
      <t>キキン</t>
    </rPh>
    <phoneticPr fontId="11"/>
  </si>
  <si>
    <t>地域福祉基金</t>
    <rPh sb="0" eb="2">
      <t>チイキ</t>
    </rPh>
    <rPh sb="2" eb="4">
      <t>フクシ</t>
    </rPh>
    <rPh sb="4" eb="6">
      <t>キキン</t>
    </rPh>
    <phoneticPr fontId="11"/>
  </si>
  <si>
    <t>-</t>
    <phoneticPr fontId="2"/>
  </si>
  <si>
    <t>-</t>
    <phoneticPr fontId="2"/>
  </si>
  <si>
    <t>-</t>
    <phoneticPr fontId="2"/>
  </si>
  <si>
    <t>群馬県後期高齢者医療広域連合（一般会計）</t>
  </si>
  <si>
    <t>群馬県後期高齢者医療広域連合（事業会計）</t>
  </si>
  <si>
    <t>渋川地区広域市町村圏振興整備組合</t>
  </si>
  <si>
    <t>群馬県市町村総合事務組合</t>
  </si>
  <si>
    <t>群馬県市町村会館管理組合</t>
  </si>
  <si>
    <t>　　　　－</t>
  </si>
  <si>
    <t>吉岡町振興公社</t>
    <rPh sb="0" eb="3">
      <t>ヨシオカマチ</t>
    </rPh>
    <rPh sb="3" eb="5">
      <t>シンコウ</t>
    </rPh>
    <rPh sb="5" eb="7">
      <t>コウシャ</t>
    </rPh>
    <phoneticPr fontId="2"/>
  </si>
  <si>
    <t>吉岡町土地開発公社</t>
    <rPh sb="0" eb="3">
      <t>ヨシオカマチ</t>
    </rPh>
    <rPh sb="3" eb="5">
      <t>トチ</t>
    </rPh>
    <rPh sb="5" eb="7">
      <t>カイハツ</t>
    </rPh>
    <rPh sb="7" eb="9">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</si>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</sst>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49919</c:v>
                </c:pt>
                <c:pt idx="3">
                  <c:v>47738</c:v>
                </c:pt>
                <c:pt idx="4">
                  <c:v>52191</c:v>
                </c:pt>
              </c:numCache>
            </c:numRef>
          </c:val>
          <c:smooth val="0"/>
          <c:extLst>
            <c:ext xmlns:c16="http://schemas.microsoft.com/office/drawing/2014/chart" uri="{C3380CC4-5D6E-409C-BE32-E72D297353CC}">
              <c16:uniqueId val="{00000000-C53D-4489-9636-F4762D2B5C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44781</c:v>
                </c:pt>
                <c:pt idx="1">
                  <c:v>24476</c:v>
                </c:pt>
                <c:pt idx="2">
                  <c:v>51131</c:v>
                </c:pt>
                <c:pt idx="3">
                  <c:v>65445</c:v>
                </c:pt>
                <c:pt idx="4">
                  <c:v>41003</c:v>
                </c:pt>
              </c:numCache>
            </c:numRef>
          </c:val>
          <c:smooth val="0"/>
          <c:extLst>
            <c:ext xmlns:c16="http://schemas.microsoft.com/office/drawing/2014/chart" uri="{C3380CC4-5D6E-409C-BE32-E72D297353CC}">
              <c16:uniqueId val="{00000001-C53D-4489-9636-F4762D2B5C7D}"/>
            </c:ext>
          </c:extLst>
        </c:ser>
        <c:dLbls>
          <c:showLegendKey val="0"/>
          <c:showVal val="0"/>
          <c:showCatName val="0"/>
          <c:showSerName val="0"/>
          <c:showPercent val="0"/>
          <c:showBubbleSize val="0"/>
        </c:dLbls>
        <c:marker val="1"/>
        <c:smooth val="0"/>
        <c:axId val="232529104"/>
        <c:axId val="232777384"/>
      </c:lineChart>
      <c:catAx>
        <c:axId val="232529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777384"/>
        <c:crosses val="autoZero"/>
        <c:auto val="1"/>
        <c:lblAlgn val="ctr"/>
        <c:lblOffset val="100"/>
        <c:tickLblSkip val="1"/>
        <c:tickMarkSkip val="1"/>
        <c:noMultiLvlLbl val="0"/>
      </c:catAx>
      <c:valAx>
        <c:axId val="2327773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529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7.09</c:v>
                </c:pt>
                <c:pt idx="1">
                  <c:v>1.42</c:v>
                </c:pt>
                <c:pt idx="2">
                  <c:v>0.37</c:v>
                </c:pt>
                <c:pt idx="3">
                  <c:v>0.4</c:v>
                </c:pt>
                <c:pt idx="4">
                  <c:v>0.6</c:v>
                </c:pt>
              </c:numCache>
            </c:numRef>
          </c:val>
          <c:extLst>
            <c:ext xmlns:c16="http://schemas.microsoft.com/office/drawing/2014/chart" uri="{C3380CC4-5D6E-409C-BE32-E72D297353CC}">
              <c16:uniqueId val="{00000000-08EC-4D7F-A476-5B0FBD779E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69.400000000000006</c:v>
                </c:pt>
                <c:pt idx="1">
                  <c:v>73.06</c:v>
                </c:pt>
                <c:pt idx="2">
                  <c:v>72.13</c:v>
                </c:pt>
                <c:pt idx="3">
                  <c:v>62.47</c:v>
                </c:pt>
                <c:pt idx="4">
                  <c:v>56.16</c:v>
                </c:pt>
              </c:numCache>
            </c:numRef>
          </c:val>
          <c:extLst>
            <c:ext xmlns:c16="http://schemas.microsoft.com/office/drawing/2014/chart" uri="{C3380CC4-5D6E-409C-BE32-E72D297353CC}">
              <c16:uniqueId val="{00000001-08EC-4D7F-A476-5B0FBD779E07}"/>
            </c:ext>
          </c:extLst>
        </c:ser>
        <c:dLbls>
          <c:showLegendKey val="0"/>
          <c:showVal val="0"/>
          <c:showCatName val="0"/>
          <c:showSerName val="0"/>
          <c:showPercent val="0"/>
          <c:showBubbleSize val="0"/>
        </c:dLbls>
        <c:gapWidth val="250"/>
        <c:overlap val="100"/>
        <c:axId val="232935712"/>
        <c:axId val="232943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0.69</c:v>
                </c:pt>
                <c:pt idx="1">
                  <c:v>-2.04</c:v>
                </c:pt>
                <c:pt idx="2">
                  <c:v>-0.24</c:v>
                </c:pt>
                <c:pt idx="3">
                  <c:v>-8.77</c:v>
                </c:pt>
                <c:pt idx="4">
                  <c:v>4.58</c:v>
                </c:pt>
              </c:numCache>
            </c:numRef>
          </c:val>
          <c:smooth val="0"/>
          <c:extLst>
            <c:ext xmlns:c16="http://schemas.microsoft.com/office/drawing/2014/chart" uri="{C3380CC4-5D6E-409C-BE32-E72D297353CC}">
              <c16:uniqueId val="{00000002-08EC-4D7F-A476-5B0FBD779E07}"/>
            </c:ext>
          </c:extLst>
        </c:ser>
        <c:dLbls>
          <c:showLegendKey val="0"/>
          <c:showVal val="0"/>
          <c:showCatName val="0"/>
          <c:showSerName val="0"/>
          <c:showPercent val="0"/>
          <c:showBubbleSize val="0"/>
        </c:dLbls>
        <c:marker val="1"/>
        <c:smooth val="0"/>
        <c:axId val="232935712"/>
        <c:axId val="232943200"/>
      </c:lineChart>
      <c:catAx>
        <c:axId val="23293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2943200"/>
        <c:crosses val="autoZero"/>
        <c:auto val="1"/>
        <c:lblAlgn val="ctr"/>
        <c:lblOffset val="100"/>
        <c:tickLblSkip val="1"/>
        <c:tickMarkSkip val="1"/>
        <c:noMultiLvlLbl val="0"/>
      </c:catAx>
      <c:valAx>
        <c:axId val="23294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93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642-4C4B-BB66-05661ED854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42-4C4B-BB66-05661ED8546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642-4C4B-BB66-05661ED85469}"/>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642-4C4B-BB66-05661ED85469}"/>
            </c:ext>
          </c:extLst>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5642-4C4B-BB66-05661ED85469}"/>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0.06</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5-5642-4C4B-BB66-05661ED8546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7.08</c:v>
                </c:pt>
                <c:pt idx="2">
                  <c:v>#N/A</c:v>
                </c:pt>
                <c:pt idx="3">
                  <c:v>1.41</c:v>
                </c:pt>
                <c:pt idx="4">
                  <c:v>#N/A</c:v>
                </c:pt>
                <c:pt idx="5">
                  <c:v>0.35</c:v>
                </c:pt>
                <c:pt idx="6">
                  <c:v>#N/A</c:v>
                </c:pt>
                <c:pt idx="7">
                  <c:v>0.38</c:v>
                </c:pt>
                <c:pt idx="8">
                  <c:v>#N/A</c:v>
                </c:pt>
                <c:pt idx="9">
                  <c:v>0.57999999999999996</c:v>
                </c:pt>
              </c:numCache>
            </c:numRef>
          </c:val>
          <c:extLst>
            <c:ext xmlns:c16="http://schemas.microsoft.com/office/drawing/2014/chart" uri="{C3380CC4-5D6E-409C-BE32-E72D297353CC}">
              <c16:uniqueId val="{00000006-5642-4C4B-BB66-05661ED8546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3.56</c:v>
                </c:pt>
                <c:pt idx="2">
                  <c:v>#N/A</c:v>
                </c:pt>
                <c:pt idx="3">
                  <c:v>4</c:v>
                </c:pt>
                <c:pt idx="4">
                  <c:v>#N/A</c:v>
                </c:pt>
                <c:pt idx="5">
                  <c:v>1.52</c:v>
                </c:pt>
                <c:pt idx="6">
                  <c:v>#N/A</c:v>
                </c:pt>
                <c:pt idx="7">
                  <c:v>0.36</c:v>
                </c:pt>
                <c:pt idx="8">
                  <c:v>#N/A</c:v>
                </c:pt>
                <c:pt idx="9">
                  <c:v>0.76</c:v>
                </c:pt>
              </c:numCache>
            </c:numRef>
          </c:val>
          <c:extLst>
            <c:ext xmlns:c16="http://schemas.microsoft.com/office/drawing/2014/chart" uri="{C3380CC4-5D6E-409C-BE32-E72D297353CC}">
              <c16:uniqueId val="{00000007-5642-4C4B-BB66-05661ED85469}"/>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0.25</c:v>
                </c:pt>
                <c:pt idx="2">
                  <c:v>#N/A</c:v>
                </c:pt>
                <c:pt idx="3">
                  <c:v>0.14000000000000001</c:v>
                </c:pt>
                <c:pt idx="4">
                  <c:v>#N/A</c:v>
                </c:pt>
                <c:pt idx="5">
                  <c:v>0.64</c:v>
                </c:pt>
                <c:pt idx="6">
                  <c:v>#N/A</c:v>
                </c:pt>
                <c:pt idx="7">
                  <c:v>0.61</c:v>
                </c:pt>
                <c:pt idx="8">
                  <c:v>#N/A</c:v>
                </c:pt>
                <c:pt idx="9">
                  <c:v>0.86</c:v>
                </c:pt>
              </c:numCache>
            </c:numRef>
          </c:val>
          <c:extLst>
            <c:ext xmlns:c16="http://schemas.microsoft.com/office/drawing/2014/chart" uri="{C3380CC4-5D6E-409C-BE32-E72D297353CC}">
              <c16:uniqueId val="{00000008-5642-4C4B-BB66-05661ED8546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8.6300000000000008</c:v>
                </c:pt>
                <c:pt idx="2">
                  <c:v>#N/A</c:v>
                </c:pt>
                <c:pt idx="3">
                  <c:v>8.4700000000000006</c:v>
                </c:pt>
                <c:pt idx="4">
                  <c:v>#N/A</c:v>
                </c:pt>
                <c:pt idx="5">
                  <c:v>8.09</c:v>
                </c:pt>
                <c:pt idx="6">
                  <c:v>#N/A</c:v>
                </c:pt>
                <c:pt idx="7">
                  <c:v>7.39</c:v>
                </c:pt>
                <c:pt idx="8">
                  <c:v>#N/A</c:v>
                </c:pt>
                <c:pt idx="9">
                  <c:v>6.72</c:v>
                </c:pt>
              </c:numCache>
            </c:numRef>
          </c:val>
          <c:extLst>
            <c:ext xmlns:c16="http://schemas.microsoft.com/office/drawing/2014/chart" uri="{C3380CC4-5D6E-409C-BE32-E72D297353CC}">
              <c16:uniqueId val="{00000009-5642-4C4B-BB66-05661ED85469}"/>
            </c:ext>
          </c:extLst>
        </c:ser>
        <c:dLbls>
          <c:showLegendKey val="0"/>
          <c:showVal val="0"/>
          <c:showCatName val="0"/>
          <c:showSerName val="0"/>
          <c:showPercent val="0"/>
          <c:showBubbleSize val="0"/>
        </c:dLbls>
        <c:gapWidth val="150"/>
        <c:overlap val="100"/>
        <c:axId val="274455848"/>
        <c:axId val="278864584"/>
      </c:barChart>
      <c:catAx>
        <c:axId val="27445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8864584"/>
        <c:crosses val="autoZero"/>
        <c:auto val="1"/>
        <c:lblAlgn val="ctr"/>
        <c:lblOffset val="100"/>
        <c:tickLblSkip val="1"/>
        <c:tickMarkSkip val="1"/>
        <c:noMultiLvlLbl val="0"/>
      </c:catAx>
      <c:valAx>
        <c:axId val="278864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455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446</c:v>
                </c:pt>
                <c:pt idx="5">
                  <c:v>475</c:v>
                </c:pt>
                <c:pt idx="8">
                  <c:v>468</c:v>
                </c:pt>
                <c:pt idx="11">
                  <c:v>477</c:v>
                </c:pt>
                <c:pt idx="14">
                  <c:v>483</c:v>
                </c:pt>
              </c:numCache>
            </c:numRef>
          </c:val>
          <c:extLst>
            <c:ext xmlns:c16="http://schemas.microsoft.com/office/drawing/2014/chart" uri="{C3380CC4-5D6E-409C-BE32-E72D297353CC}">
              <c16:uniqueId val="{00000000-82E4-4A99-B03B-2E04E18DF7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E4-4A99-B03B-2E04E18DF7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82E4-4A99-B03B-2E04E18DF7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c:v>
                </c:pt>
                <c:pt idx="3">
                  <c:v>34</c:v>
                </c:pt>
                <c:pt idx="6">
                  <c:v>27</c:v>
                </c:pt>
                <c:pt idx="9">
                  <c:v>31</c:v>
                </c:pt>
                <c:pt idx="12">
                  <c:v>39</c:v>
                </c:pt>
              </c:numCache>
            </c:numRef>
          </c:val>
          <c:extLst>
            <c:ext xmlns:c16="http://schemas.microsoft.com/office/drawing/2014/chart" uri="{C3380CC4-5D6E-409C-BE32-E72D297353CC}">
              <c16:uniqueId val="{00000003-82E4-4A99-B03B-2E04E18DF7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252</c:v>
                </c:pt>
                <c:pt idx="3">
                  <c:v>268</c:v>
                </c:pt>
                <c:pt idx="6">
                  <c:v>264</c:v>
                </c:pt>
                <c:pt idx="9">
                  <c:v>263</c:v>
                </c:pt>
                <c:pt idx="12">
                  <c:v>244</c:v>
                </c:pt>
              </c:numCache>
            </c:numRef>
          </c:val>
          <c:extLst>
            <c:ext xmlns:c16="http://schemas.microsoft.com/office/drawing/2014/chart" uri="{C3380CC4-5D6E-409C-BE32-E72D297353CC}">
              <c16:uniqueId val="{00000004-82E4-4A99-B03B-2E04E18DF7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E4-4A99-B03B-2E04E18DF7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E4-4A99-B03B-2E04E18DF7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509</c:v>
                </c:pt>
                <c:pt idx="3">
                  <c:v>551</c:v>
                </c:pt>
                <c:pt idx="6">
                  <c:v>557</c:v>
                </c:pt>
                <c:pt idx="9">
                  <c:v>568</c:v>
                </c:pt>
                <c:pt idx="12">
                  <c:v>571</c:v>
                </c:pt>
              </c:numCache>
            </c:numRef>
          </c:val>
          <c:extLst>
            <c:ext xmlns:c16="http://schemas.microsoft.com/office/drawing/2014/chart" uri="{C3380CC4-5D6E-409C-BE32-E72D297353CC}">
              <c16:uniqueId val="{00000007-82E4-4A99-B03B-2E04E18DF7E1}"/>
            </c:ext>
          </c:extLst>
        </c:ser>
        <c:dLbls>
          <c:showLegendKey val="0"/>
          <c:showVal val="0"/>
          <c:showCatName val="0"/>
          <c:showSerName val="0"/>
          <c:showPercent val="0"/>
          <c:showBubbleSize val="0"/>
        </c:dLbls>
        <c:gapWidth val="100"/>
        <c:overlap val="100"/>
        <c:axId val="279653968"/>
        <c:axId val="279319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365</c:v>
                </c:pt>
                <c:pt idx="2">
                  <c:v>#N/A</c:v>
                </c:pt>
                <c:pt idx="3">
                  <c:v>#N/A</c:v>
                </c:pt>
                <c:pt idx="4">
                  <c:v>391</c:v>
                </c:pt>
                <c:pt idx="5">
                  <c:v>#N/A</c:v>
                </c:pt>
                <c:pt idx="6">
                  <c:v>#N/A</c:v>
                </c:pt>
                <c:pt idx="7">
                  <c:v>393</c:v>
                </c:pt>
                <c:pt idx="8">
                  <c:v>#N/A</c:v>
                </c:pt>
                <c:pt idx="9">
                  <c:v>#N/A</c:v>
                </c:pt>
                <c:pt idx="10">
                  <c:v>398</c:v>
                </c:pt>
                <c:pt idx="11">
                  <c:v>#N/A</c:v>
                </c:pt>
                <c:pt idx="12">
                  <c:v>#N/A</c:v>
                </c:pt>
                <c:pt idx="13">
                  <c:v>384</c:v>
                </c:pt>
                <c:pt idx="14">
                  <c:v>#N/A</c:v>
                </c:pt>
              </c:numCache>
            </c:numRef>
          </c:val>
          <c:smooth val="0"/>
          <c:extLst>
            <c:ext xmlns:c16="http://schemas.microsoft.com/office/drawing/2014/chart" uri="{C3380CC4-5D6E-409C-BE32-E72D297353CC}">
              <c16:uniqueId val="{00000008-82E4-4A99-B03B-2E04E18DF7E1}"/>
            </c:ext>
          </c:extLst>
        </c:ser>
        <c:dLbls>
          <c:showLegendKey val="0"/>
          <c:showVal val="0"/>
          <c:showCatName val="0"/>
          <c:showSerName val="0"/>
          <c:showPercent val="0"/>
          <c:showBubbleSize val="0"/>
        </c:dLbls>
        <c:marker val="1"/>
        <c:smooth val="0"/>
        <c:axId val="279653968"/>
        <c:axId val="279319624"/>
      </c:lineChart>
      <c:catAx>
        <c:axId val="27965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9319624"/>
        <c:crosses val="autoZero"/>
        <c:auto val="1"/>
        <c:lblAlgn val="ctr"/>
        <c:lblOffset val="100"/>
        <c:tickLblSkip val="1"/>
        <c:tickMarkSkip val="1"/>
        <c:noMultiLvlLbl val="0"/>
      </c:catAx>
      <c:valAx>
        <c:axId val="279319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65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5442</c:v>
                </c:pt>
                <c:pt idx="5">
                  <c:v>5471</c:v>
                </c:pt>
                <c:pt idx="8">
                  <c:v>5480</c:v>
                </c:pt>
                <c:pt idx="11">
                  <c:v>5473</c:v>
                </c:pt>
                <c:pt idx="14">
                  <c:v>5441</c:v>
                </c:pt>
              </c:numCache>
            </c:numRef>
          </c:val>
          <c:extLst>
            <c:ext xmlns:c16="http://schemas.microsoft.com/office/drawing/2014/chart" uri="{C3380CC4-5D6E-409C-BE32-E72D297353CC}">
              <c16:uniqueId val="{00000000-F804-4665-9A28-476EFC10E8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c:v>
                </c:pt>
                <c:pt idx="5">
                  <c:v>4</c:v>
                </c:pt>
                <c:pt idx="8">
                  <c:v>2</c:v>
                </c:pt>
                <c:pt idx="11">
                  <c:v>1</c:v>
                </c:pt>
                <c:pt idx="14">
                  <c:v>1</c:v>
                </c:pt>
              </c:numCache>
            </c:numRef>
          </c:val>
          <c:extLst>
            <c:ext xmlns:c16="http://schemas.microsoft.com/office/drawing/2014/chart" uri="{C3380CC4-5D6E-409C-BE32-E72D297353CC}">
              <c16:uniqueId val="{00000001-F804-4665-9A28-476EFC10E8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3646</c:v>
                </c:pt>
                <c:pt idx="5">
                  <c:v>3779</c:v>
                </c:pt>
                <c:pt idx="8">
                  <c:v>3813</c:v>
                </c:pt>
                <c:pt idx="11">
                  <c:v>3456</c:v>
                </c:pt>
                <c:pt idx="14">
                  <c:v>2801</c:v>
                </c:pt>
              </c:numCache>
            </c:numRef>
          </c:val>
          <c:extLst>
            <c:ext xmlns:c16="http://schemas.microsoft.com/office/drawing/2014/chart" uri="{C3380CC4-5D6E-409C-BE32-E72D297353CC}">
              <c16:uniqueId val="{00000002-F804-4665-9A28-476EFC10E8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04-4665-9A28-476EFC10E8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04-4665-9A28-476EFC10E8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10</c:v>
                </c:pt>
                <c:pt idx="6">
                  <c:v>0</c:v>
                </c:pt>
                <c:pt idx="9">
                  <c:v>7</c:v>
                </c:pt>
                <c:pt idx="12">
                  <c:v>5</c:v>
                </c:pt>
              </c:numCache>
            </c:numRef>
          </c:val>
          <c:extLst>
            <c:ext xmlns:c16="http://schemas.microsoft.com/office/drawing/2014/chart" uri="{C3380CC4-5D6E-409C-BE32-E72D297353CC}">
              <c16:uniqueId val="{00000005-F804-4665-9A28-476EFC10E8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925</c:v>
                </c:pt>
                <c:pt idx="3">
                  <c:v>830</c:v>
                </c:pt>
                <c:pt idx="6">
                  <c:v>777</c:v>
                </c:pt>
                <c:pt idx="9">
                  <c:v>755</c:v>
                </c:pt>
                <c:pt idx="12">
                  <c:v>741</c:v>
                </c:pt>
              </c:numCache>
            </c:numRef>
          </c:val>
          <c:extLst>
            <c:ext xmlns:c16="http://schemas.microsoft.com/office/drawing/2014/chart" uri="{C3380CC4-5D6E-409C-BE32-E72D297353CC}">
              <c16:uniqueId val="{00000006-F804-4665-9A28-476EFC10E8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184</c:v>
                </c:pt>
                <c:pt idx="3">
                  <c:v>326</c:v>
                </c:pt>
                <c:pt idx="6">
                  <c:v>319</c:v>
                </c:pt>
                <c:pt idx="9">
                  <c:v>334</c:v>
                </c:pt>
                <c:pt idx="12">
                  <c:v>309</c:v>
                </c:pt>
              </c:numCache>
            </c:numRef>
          </c:val>
          <c:extLst>
            <c:ext xmlns:c16="http://schemas.microsoft.com/office/drawing/2014/chart" uri="{C3380CC4-5D6E-409C-BE32-E72D297353CC}">
              <c16:uniqueId val="{00000007-F804-4665-9A28-476EFC10E8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3020</c:v>
                </c:pt>
                <c:pt idx="3">
                  <c:v>2834</c:v>
                </c:pt>
                <c:pt idx="6">
                  <c:v>2639</c:v>
                </c:pt>
                <c:pt idx="9">
                  <c:v>2475</c:v>
                </c:pt>
                <c:pt idx="12">
                  <c:v>2303</c:v>
                </c:pt>
              </c:numCache>
            </c:numRef>
          </c:val>
          <c:extLst>
            <c:ext xmlns:c16="http://schemas.microsoft.com/office/drawing/2014/chart" uri="{C3380CC4-5D6E-409C-BE32-E72D297353CC}">
              <c16:uniqueId val="{00000008-F804-4665-9A28-476EFC10E8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150</c:v>
                </c:pt>
                <c:pt idx="3">
                  <c:v>267</c:v>
                </c:pt>
                <c:pt idx="6">
                  <c:v>151</c:v>
                </c:pt>
                <c:pt idx="9">
                  <c:v>118</c:v>
                </c:pt>
                <c:pt idx="12">
                  <c:v>107</c:v>
                </c:pt>
              </c:numCache>
            </c:numRef>
          </c:val>
          <c:extLst>
            <c:ext xmlns:c16="http://schemas.microsoft.com/office/drawing/2014/chart" uri="{C3380CC4-5D6E-409C-BE32-E72D297353CC}">
              <c16:uniqueId val="{00000009-F804-4665-9A28-476EFC10E8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5202</c:v>
                </c:pt>
                <c:pt idx="3">
                  <c:v>5057</c:v>
                </c:pt>
                <c:pt idx="6">
                  <c:v>5017</c:v>
                </c:pt>
                <c:pt idx="9">
                  <c:v>4925</c:v>
                </c:pt>
                <c:pt idx="12">
                  <c:v>4351</c:v>
                </c:pt>
              </c:numCache>
            </c:numRef>
          </c:val>
          <c:extLst>
            <c:ext xmlns:c16="http://schemas.microsoft.com/office/drawing/2014/chart" uri="{C3380CC4-5D6E-409C-BE32-E72D297353CC}">
              <c16:uniqueId val="{0000000A-F804-4665-9A28-476EFC10E899}"/>
            </c:ext>
          </c:extLst>
        </c:ser>
        <c:dLbls>
          <c:showLegendKey val="0"/>
          <c:showVal val="0"/>
          <c:showCatName val="0"/>
          <c:showSerName val="0"/>
          <c:showPercent val="0"/>
          <c:showBubbleSize val="0"/>
        </c:dLbls>
        <c:gapWidth val="100"/>
        <c:overlap val="100"/>
        <c:axId val="274733360"/>
        <c:axId val="232877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387</c:v>
                </c:pt>
                <c:pt idx="2">
                  <c:v>#N/A</c:v>
                </c:pt>
                <c:pt idx="3">
                  <c:v>#N/A</c:v>
                </c:pt>
                <c:pt idx="4">
                  <c:v>70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804-4665-9A28-476EFC10E899}"/>
            </c:ext>
          </c:extLst>
        </c:ser>
        <c:dLbls>
          <c:showLegendKey val="0"/>
          <c:showVal val="0"/>
          <c:showCatName val="0"/>
          <c:showSerName val="0"/>
          <c:showPercent val="0"/>
          <c:showBubbleSize val="0"/>
        </c:dLbls>
        <c:marker val="1"/>
        <c:smooth val="0"/>
        <c:axId val="274733360"/>
        <c:axId val="232877520"/>
      </c:lineChart>
      <c:catAx>
        <c:axId val="27473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2877520"/>
        <c:crosses val="autoZero"/>
        <c:auto val="1"/>
        <c:lblAlgn val="ctr"/>
        <c:lblOffset val="100"/>
        <c:tickLblSkip val="1"/>
        <c:tickMarkSkip val="1"/>
        <c:noMultiLvlLbl val="0"/>
      </c:catAx>
      <c:valAx>
        <c:axId val="23287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73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2992</c:v>
                </c:pt>
                <c:pt idx="1">
                  <c:v>2622</c:v>
                </c:pt>
                <c:pt idx="2">
                  <c:v>2392</c:v>
                </c:pt>
              </c:numCache>
            </c:numRef>
          </c:val>
          <c:extLst>
            <c:ext xmlns:c16="http://schemas.microsoft.com/office/drawing/2014/chart" uri="{C3380CC4-5D6E-409C-BE32-E72D297353CC}">
              <c16:uniqueId val="{00000000-63AB-4560-90B6-5E9691AEDC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443</c:v>
                </c:pt>
                <c:pt idx="1">
                  <c:v>448</c:v>
                </c:pt>
                <c:pt idx="2">
                  <c:v>32</c:v>
                </c:pt>
              </c:numCache>
            </c:numRef>
          </c:val>
          <c:extLst>
            <c:ext xmlns:c16="http://schemas.microsoft.com/office/drawing/2014/chart" uri="{C3380CC4-5D6E-409C-BE32-E72D297353CC}">
              <c16:uniqueId val="{00000001-63AB-4560-90B6-5E9691AEDC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242</c:v>
                </c:pt>
                <c:pt idx="1">
                  <c:v>244</c:v>
                </c:pt>
                <c:pt idx="2">
                  <c:v>216</c:v>
                </c:pt>
              </c:numCache>
            </c:numRef>
          </c:val>
          <c:extLst>
            <c:ext xmlns:c16="http://schemas.microsoft.com/office/drawing/2014/chart" uri="{C3380CC4-5D6E-409C-BE32-E72D297353CC}">
              <c16:uniqueId val="{00000002-63AB-4560-90B6-5E9691AEDC29}"/>
            </c:ext>
          </c:extLst>
        </c:ser>
        <c:dLbls>
          <c:showLegendKey val="0"/>
          <c:showVal val="0"/>
          <c:showCatName val="0"/>
          <c:showSerName val="0"/>
          <c:showPercent val="0"/>
          <c:showBubbleSize val="0"/>
        </c:dLbls>
        <c:gapWidth val="120"/>
        <c:overlap val="100"/>
        <c:axId val="275853520"/>
        <c:axId val="279720752"/>
      </c:barChart>
      <c:catAx>
        <c:axId val="27585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9720752"/>
        <c:crosses val="autoZero"/>
        <c:auto val="1"/>
        <c:lblAlgn val="ctr"/>
        <c:lblOffset val="100"/>
        <c:tickLblSkip val="1"/>
        <c:tickMarkSkip val="1"/>
        <c:noMultiLvlLbl val="0"/>
      </c:catAx>
      <c:valAx>
        <c:axId val="279720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585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当町は、合併特例債や過疎債などの交付税措置のある起債の発行団体ではないため、県内市町村の比較では算入公債費等が非常に少なくなっているほか、臨時財政対策債を交付税の理論償還値よりも短い償還年限で償還しているため、実質公債費比率が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そのため、平成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年度に減債基金を活用し臨時財政対策債を繰上償還しており、平成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年度の一般会計の元利償還金は前年度比</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8,316</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千円の減となり、分子は減少する見込みである。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今後も、国県補助金や基金の有効活用による起債の抑制、交付税措置のある有利な起債の選定により、実質公債費比率の抑制に努める。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の地方債現在高は、まちづくり交付金事業債や臨時地方道整備事業債等の大型町債の償還により減少しており、公営企業等繰入見込額は、公共下水道事業の大規模整備が概ね完了していることや、農業集落排水事業の炭化処理施設整備事業債の償還が本格化したことにより減少し続け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充当可能財源等は、合併特例債や過疎債などの交付税措置のある起債の発行団体ではないため、県内市町村より基準財政需要額算入見込額が非常に少なくなっている。</a:t>
          </a:r>
          <a:endParaRPr kumimoji="1" lang="en-US" altLang="ja-JP"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年度は、減債基金を取り崩して臨時財政対策債を繰上償還したため、地方債現在高及び充当可能基金が減少したほか、公営企業債等繰入見込額の減などにより、将来負担額を充当可能財源等が上回った。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駒寄スマートＩＣの大型車対応のほか、人口増を背景とした駒寄小学校の体育館改築、吉岡中学校の校舎増築に伴う基金の取崩しによる充当可能財源等の減や町債の借入れにより、分子の増加が見込まれている。</a:t>
          </a:r>
          <a:endParaRPr kumimoji="1" lang="en-US" altLang="ja-JP"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今後も、国県補助金や基金の有効活用による起債の抑制、交付税措置のある有利な起債の選定により、将来負担比率の抑制に努める。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群馬県吉岡町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・財源不足による財政調整基金の取崩しや、臨時財政対策債の繰上償還に伴う減債基金の取崩しなどにより、基金全体としては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654,442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・基金の使途の明確化を図るため、現在策定中の個別施設計画や中長期的な事業計画を勘案し、財政調整基金を取り崩して個々の特定目的基金へ積み立てることも検討していく。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・渇水対策施設維持管理基金：上越新幹線榛名トンネルの掘削に伴う渇水対策施設の維持管理</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・教育文化振興基金：教育及び文化の振興</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・地域福祉基金：高齢者の保健福祉の向上</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・渇水対策施設維持管理基金：渇水対策施設の維持管理財源の取崩し△</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8,525</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千円、基金を運用する預金の利子等の運用益の積立て＋</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・教育文化振興基金：文化財センター新築事業財源の取崩し△</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17,000</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千円、吉岡中学校吹奏楽器修繕財源の取崩し△</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千円、図書館図書購入財源の取崩し△</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千円、図書館図書購入費に対する寄附金の積立て＋</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、基金を運用する預金の利子等の運用益の積立て＋</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・地域福祉基金：福祉車両購入財源の取崩し△</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、基金を運用する預金の利子等の運用益の積立て＋</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上越新幹線榛名トンネルの掘削による渇水対策のための補償金を原資として基金化したものであり、当初は基金の運用益で維持管理費を賄えたが、近年は低金利の影響を受け、原資を取り崩して維持管理に充てている。今後も、減少していく見込みである。</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・教育文化振興基金及び地域福祉基金：ここ数年は、財源不足を財政調整基金で賄っている状態であり、積立ての予定はなく、現状の基金規模を維持していく予定である。</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駒寄スマートＩＣの大型車対応や文化財センターの新築事業、役場西駐車場の拡張、地域福祉交流拠点施設の整備事業などに</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伴う財源不足による取崩し　△</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240,000</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・地方財政法第７条の規定による決算剰余金の積立て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8,181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・基金を運用する預金の利子等の運用益の積立て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1,708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・国庫補助金等が年度末に交付されるまでの間に歳計現金が不足した際に基金から繰替運用するための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億円（過去の実績等を踏まえた額）に、災害への備え等のため、一般的に適正規模と言われている標準財政規模の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百万円）を加えた金額を標準規模とし、中長期的な事業計画を踏まえ、積立て・取崩しを行う。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・臨時財政対策債の繰上償還のための取崩し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416,520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・基金取崩しに伴う国債売却による評価益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・基金を運用する預金の利子等の運用益の積立て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・町債の償還ピークは平成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年度であり、当面の間は公債費の大幅増はないほか、満期一括償還の町債はないため、現状の基金規模を維持していく。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21,195
21,054
20.46
7,409,859
7,314,432
25,439
4,259,185
4,350,651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的に生産年齢人口が減少している中、当町では通勤・通学に便利な立地・交通条件等により人口増が続いており、生産年齢人口割合が高い状況にあるほか、宅地や新築住宅の増加、企業や商業施設の進出により町税収入が堅調に増加し続けている。</a:t>
          </a:r>
        </a:p>
        <a:p>
          <a:r>
            <a:rPr kumimoji="1" lang="ja-JP" altLang="en-US" sz="1300">
              <a:latin typeface="ＭＳ Ｐゴシック" panose="020B0600070205080204" pitchFamily="50" charset="-128"/>
              <a:ea typeface="ＭＳ Ｐゴシック" panose="020B0600070205080204" pitchFamily="50" charset="-128"/>
            </a:rPr>
            <a:t>　そのため、財政力指数は上昇傾向にあるものの、扶助費や物件費等の増により経常収支比率が悪化し続けていることも踏まえ、町税の徴収強化、受益者負担の見直し等により、自主財源の確保に努める。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92428</xdr:rowOff>
    </xdr:to>
    <xdr:cxnSp macro="">
      <xdr:nvCxnSpPr>
        <xdr:cNvPr id="69" name="直線コネクタ 68"/>
        <xdr:cNvCxnSpPr/>
      </xdr:nvCxnSpPr>
      <xdr:spPr>
        <a:xfrm flipV="1">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5" name="直線コネクタ 74"/>
        <xdr:cNvCxnSpPr/>
      </xdr:nvCxnSpPr>
      <xdr:spPr>
        <a:xfrm flipV="1">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82" name="テキスト ボックス 81"/>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44749</xdr:rowOff>
    </xdr:from>
    <xdr:ext cx="762000" cy="259045"/>
    <xdr:sp macro="" textlink="">
      <xdr:nvSpPr>
        <xdr:cNvPr id="89"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91" name="テキスト ボックス 90"/>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95" name="テキスト ボックス 94"/>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22172</xdr:rowOff>
    </xdr:from>
    <xdr:ext cx="762000" cy="259045"/>
    <xdr:sp macro="" textlink="">
      <xdr:nvSpPr>
        <xdr:cNvPr id="97" name="テキスト ボックス 96"/>
        <xdr:cNvSpPr txBox="1"/>
      </xdr:nvSpPr>
      <xdr:spPr>
        <a:xfrm>
          <a:off x="1066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当町は、職員数が少なく人件費を抑えられている反面、業務委託等により物件費が高いほか、年少人口が多く扶助費が高くなっている。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経常経費は増加しているものの、人口増等を背景とした個人住民税・固定資産税の増のほか、燃費達成基準の厳格化に伴う自動車取得税交付金の増や地方消費税交付金の大幅増により、比率は前年度よりも</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％減少した。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なお、平成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年度に減債基金を活用して臨時財政対策債を繰上償還したことにより、平成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％程度の比率の改善を見込んでいる。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経常経費の削減はもちろんのこと、事務事業の見直し、受益者負担の見直しによる特定財源の確保、徴収努力による自主財源の確保等により、経常収支比率の改善を図る。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63</xdr:row>
      <xdr:rowOff>146473</xdr:rowOff>
    </xdr:to>
    <xdr:cxnSp macro="">
      <xdr:nvCxnSpPr>
        <xdr:cNvPr id="132" name="直線コネクタ 131"/>
        <xdr:cNvCxnSpPr/>
      </xdr:nvCxnSpPr>
      <xdr:spPr>
        <a:xfrm flipV="1">
          <a:off x="4114800" y="109236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144992</xdr:rowOff>
    </xdr:from>
    <xdr:to>
      <xdr:col>19</xdr:col>
      <xdr:colOff>133350</xdr:colOff>
      <xdr:row>63</xdr:row>
      <xdr:rowOff>146473</xdr:rowOff>
    </xdr:to>
    <xdr:cxnSp macro="">
      <xdr:nvCxnSpPr>
        <xdr:cNvPr id="135" name="直線コネクタ 134"/>
        <xdr:cNvCxnSpPr/>
      </xdr:nvCxnSpPr>
      <xdr:spPr>
        <a:xfrm>
          <a:off x="3225800" y="10774892"/>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144992</xdr:rowOff>
    </xdr:from>
    <xdr:to>
      <xdr:col>15</xdr:col>
      <xdr:colOff>82550</xdr:colOff>
      <xdr:row>63</xdr:row>
      <xdr:rowOff>17780</xdr:rowOff>
    </xdr:to>
    <xdr:cxnSp macro="">
      <xdr:nvCxnSpPr>
        <xdr:cNvPr id="138" name="直線コネクタ 137"/>
        <xdr:cNvCxnSpPr/>
      </xdr:nvCxnSpPr>
      <xdr:spPr>
        <a:xfrm flipV="1">
          <a:off x="2336800" y="1077489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17780</xdr:rowOff>
    </xdr:to>
    <xdr:cxnSp macro="">
      <xdr:nvCxnSpPr>
        <xdr:cNvPr id="141" name="直線コネクタ 140"/>
        <xdr:cNvCxnSpPr/>
      </xdr:nvCxnSpPr>
      <xdr:spPr>
        <a:xfrm>
          <a:off x="1447800" y="106984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2" name="フローチャート: 判断 141"/>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3" name="テキスト ボックス 142"/>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5" name="テキスト ボックス 144"/>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1" name="楕円 150"/>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43621</xdr:rowOff>
    </xdr:from>
    <xdr:ext cx="762000" cy="259045"/>
    <xdr:sp macro="" textlink="">
      <xdr:nvSpPr>
        <xdr:cNvPr id="152" name="財政構造の弾力性該当値テキスト"/>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3" name="楕円 152"/>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4" name="テキスト ボックス 153"/>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94192</xdr:rowOff>
    </xdr:from>
    <xdr:to>
      <xdr:col>15</xdr:col>
      <xdr:colOff>133350</xdr:colOff>
      <xdr:row>63</xdr:row>
      <xdr:rowOff>24342</xdr:rowOff>
    </xdr:to>
    <xdr:sp macro="" textlink="">
      <xdr:nvSpPr>
        <xdr:cNvPr id="155" name="楕円 154"/>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9119</xdr:rowOff>
    </xdr:from>
    <xdr:ext cx="762000" cy="259045"/>
    <xdr:sp macro="" textlink="">
      <xdr:nvSpPr>
        <xdr:cNvPr id="156" name="テキスト ボックス 155"/>
        <xdr:cNvSpPr txBox="1"/>
      </xdr:nvSpPr>
      <xdr:spPr>
        <a:xfrm>
          <a:off x="2844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7" name="楕円 156"/>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58" name="テキスト ボックス 157"/>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9" name="楕円 158"/>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60" name="テキスト ボックス 159"/>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人あたりの職員数が類似団体内でトップクラスに少なく、人口</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人あたりの人件費決算額は、類似団体と比較して非常に少なく抑えられている。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物件費については、経常一般財源の充当率が高く、経常収支比率では類似団体平均を上回っているものの、人口</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人あたりの決算額の比較では類似団体平均よりも少なく抑えられている。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今後も、住民サービスが低下しないよう留意しながら、効率的な組織機構編成や人員配置、事務事業の見直し、効率的な施設・設備管理などにより人件費及び物件費の抑制に努める。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85940</xdr:rowOff>
    </xdr:from>
    <xdr:to>
      <xdr:col>23</xdr:col>
      <xdr:colOff>133350</xdr:colOff>
      <xdr:row>82</xdr:row>
      <xdr:rowOff>94876</xdr:rowOff>
    </xdr:to>
    <xdr:cxnSp macro="">
      <xdr:nvCxnSpPr>
        <xdr:cNvPr id="195" name="直線コネクタ 194"/>
        <xdr:cNvCxnSpPr/>
      </xdr:nvCxnSpPr>
      <xdr:spPr>
        <a:xfrm>
          <a:off x="4114800" y="14144840"/>
          <a:ext cx="838200" cy="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82113</xdr:rowOff>
    </xdr:from>
    <xdr:to>
      <xdr:col>19</xdr:col>
      <xdr:colOff>133350</xdr:colOff>
      <xdr:row>82</xdr:row>
      <xdr:rowOff>85940</xdr:rowOff>
    </xdr:to>
    <xdr:cxnSp macro="">
      <xdr:nvCxnSpPr>
        <xdr:cNvPr id="198" name="直線コネクタ 197"/>
        <xdr:cNvCxnSpPr/>
      </xdr:nvCxnSpPr>
      <xdr:spPr>
        <a:xfrm>
          <a:off x="3225800" y="14141013"/>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82113</xdr:rowOff>
    </xdr:from>
    <xdr:to>
      <xdr:col>15</xdr:col>
      <xdr:colOff>82550</xdr:colOff>
      <xdr:row>82</xdr:row>
      <xdr:rowOff>95650</xdr:rowOff>
    </xdr:to>
    <xdr:cxnSp macro="">
      <xdr:nvCxnSpPr>
        <xdr:cNvPr id="201" name="直線コネクタ 200"/>
        <xdr:cNvCxnSpPr/>
      </xdr:nvCxnSpPr>
      <xdr:spPr>
        <a:xfrm flipV="1">
          <a:off x="2336800" y="14141013"/>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42121</xdr:rowOff>
    </xdr:from>
    <xdr:to>
      <xdr:col>11</xdr:col>
      <xdr:colOff>31750</xdr:colOff>
      <xdr:row>82</xdr:row>
      <xdr:rowOff>95650</xdr:rowOff>
    </xdr:to>
    <xdr:cxnSp macro="">
      <xdr:nvCxnSpPr>
        <xdr:cNvPr id="204" name="直線コネクタ 203"/>
        <xdr:cNvCxnSpPr/>
      </xdr:nvCxnSpPr>
      <xdr:spPr>
        <a:xfrm>
          <a:off x="1447800" y="14101021"/>
          <a:ext cx="889000" cy="5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127361</xdr:rowOff>
    </xdr:from>
    <xdr:to>
      <xdr:col>11</xdr:col>
      <xdr:colOff>82550</xdr:colOff>
      <xdr:row>85</xdr:row>
      <xdr:rowOff>57511</xdr:rowOff>
    </xdr:to>
    <xdr:sp macro="" textlink="">
      <xdr:nvSpPr>
        <xdr:cNvPr id="205" name="フローチャート: 判断 204"/>
        <xdr:cNvSpPr/>
      </xdr:nvSpPr>
      <xdr:spPr>
        <a:xfrm>
          <a:off x="2286000" y="145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42288</xdr:rowOff>
    </xdr:from>
    <xdr:ext cx="762000" cy="259045"/>
    <xdr:sp macro="" textlink="">
      <xdr:nvSpPr>
        <xdr:cNvPr id="206" name="テキスト ボックス 205"/>
        <xdr:cNvSpPr txBox="1"/>
      </xdr:nvSpPr>
      <xdr:spPr>
        <a:xfrm>
          <a:off x="1955800" y="1461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39295</xdr:rowOff>
    </xdr:from>
    <xdr:to>
      <xdr:col>7</xdr:col>
      <xdr:colOff>31750</xdr:colOff>
      <xdr:row>84</xdr:row>
      <xdr:rowOff>140895</xdr:rowOff>
    </xdr:to>
    <xdr:sp macro="" textlink="">
      <xdr:nvSpPr>
        <xdr:cNvPr id="207" name="フローチャート: 判断 206"/>
        <xdr:cNvSpPr/>
      </xdr:nvSpPr>
      <xdr:spPr>
        <a:xfrm>
          <a:off x="1397000" y="1444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125672</xdr:rowOff>
    </xdr:from>
    <xdr:ext cx="762000" cy="259045"/>
    <xdr:sp macro="" textlink="">
      <xdr:nvSpPr>
        <xdr:cNvPr id="208" name="テキスト ボックス 207"/>
        <xdr:cNvSpPr txBox="1"/>
      </xdr:nvSpPr>
      <xdr:spPr>
        <a:xfrm>
          <a:off x="1066800" y="1452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44076</xdr:rowOff>
    </xdr:from>
    <xdr:to>
      <xdr:col>23</xdr:col>
      <xdr:colOff>184150</xdr:colOff>
      <xdr:row>82</xdr:row>
      <xdr:rowOff>145676</xdr:rowOff>
    </xdr:to>
    <xdr:sp macro="" textlink="">
      <xdr:nvSpPr>
        <xdr:cNvPr id="214" name="楕円 213"/>
        <xdr:cNvSpPr/>
      </xdr:nvSpPr>
      <xdr:spPr>
        <a:xfrm>
          <a:off x="4902200" y="141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60603</xdr:rowOff>
    </xdr:from>
    <xdr:ext cx="762000" cy="259045"/>
    <xdr:sp macro="" textlink="">
      <xdr:nvSpPr>
        <xdr:cNvPr id="215" name="人件費・物件費等の状況該当値テキスト"/>
        <xdr:cNvSpPr txBox="1"/>
      </xdr:nvSpPr>
      <xdr:spPr>
        <a:xfrm>
          <a:off x="5041900" y="1394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35140</xdr:rowOff>
    </xdr:from>
    <xdr:to>
      <xdr:col>19</xdr:col>
      <xdr:colOff>184150</xdr:colOff>
      <xdr:row>82</xdr:row>
      <xdr:rowOff>136740</xdr:rowOff>
    </xdr:to>
    <xdr:sp macro="" textlink="">
      <xdr:nvSpPr>
        <xdr:cNvPr id="216" name="楕円 215"/>
        <xdr:cNvSpPr/>
      </xdr:nvSpPr>
      <xdr:spPr>
        <a:xfrm>
          <a:off x="4064000" y="140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146917</xdr:rowOff>
    </xdr:from>
    <xdr:ext cx="736600" cy="259045"/>
    <xdr:sp macro="" textlink="">
      <xdr:nvSpPr>
        <xdr:cNvPr id="217" name="テキスト ボックス 216"/>
        <xdr:cNvSpPr txBox="1"/>
      </xdr:nvSpPr>
      <xdr:spPr>
        <a:xfrm>
          <a:off x="3733800" y="1386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31313</xdr:rowOff>
    </xdr:from>
    <xdr:to>
      <xdr:col>15</xdr:col>
      <xdr:colOff>133350</xdr:colOff>
      <xdr:row>82</xdr:row>
      <xdr:rowOff>132913</xdr:rowOff>
    </xdr:to>
    <xdr:sp macro="" textlink="">
      <xdr:nvSpPr>
        <xdr:cNvPr id="218" name="楕円 217"/>
        <xdr:cNvSpPr/>
      </xdr:nvSpPr>
      <xdr:spPr>
        <a:xfrm>
          <a:off x="3175000" y="140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143090</xdr:rowOff>
    </xdr:from>
    <xdr:ext cx="762000" cy="259045"/>
    <xdr:sp macro="" textlink="">
      <xdr:nvSpPr>
        <xdr:cNvPr id="219" name="テキスト ボックス 218"/>
        <xdr:cNvSpPr txBox="1"/>
      </xdr:nvSpPr>
      <xdr:spPr>
        <a:xfrm>
          <a:off x="2844800" y="1385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44850</xdr:rowOff>
    </xdr:from>
    <xdr:to>
      <xdr:col>11</xdr:col>
      <xdr:colOff>82550</xdr:colOff>
      <xdr:row>82</xdr:row>
      <xdr:rowOff>146450</xdr:rowOff>
    </xdr:to>
    <xdr:sp macro="" textlink="">
      <xdr:nvSpPr>
        <xdr:cNvPr id="220" name="楕円 219"/>
        <xdr:cNvSpPr/>
      </xdr:nvSpPr>
      <xdr:spPr>
        <a:xfrm>
          <a:off x="2286000" y="141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156627</xdr:rowOff>
    </xdr:from>
    <xdr:ext cx="762000" cy="259045"/>
    <xdr:sp macro="" textlink="">
      <xdr:nvSpPr>
        <xdr:cNvPr id="221" name="テキスト ボックス 220"/>
        <xdr:cNvSpPr txBox="1"/>
      </xdr:nvSpPr>
      <xdr:spPr>
        <a:xfrm>
          <a:off x="1955800" y="1387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162771</xdr:rowOff>
    </xdr:from>
    <xdr:to>
      <xdr:col>7</xdr:col>
      <xdr:colOff>31750</xdr:colOff>
      <xdr:row>82</xdr:row>
      <xdr:rowOff>92921</xdr:rowOff>
    </xdr:to>
    <xdr:sp macro="" textlink="">
      <xdr:nvSpPr>
        <xdr:cNvPr id="222" name="楕円 221"/>
        <xdr:cNvSpPr/>
      </xdr:nvSpPr>
      <xdr:spPr>
        <a:xfrm>
          <a:off x="1397000" y="140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103098</xdr:rowOff>
    </xdr:from>
    <xdr:ext cx="762000" cy="259045"/>
    <xdr:sp macro="" textlink="">
      <xdr:nvSpPr>
        <xdr:cNvPr id="223" name="テキスト ボックス 222"/>
        <xdr:cNvSpPr txBox="1"/>
      </xdr:nvSpPr>
      <xdr:spPr>
        <a:xfrm>
          <a:off x="1066800" y="1381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当町のラスパイレス指数は類似団体平均程度の値で推移しているものの、平成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年度は年齢構成の偏りが大きく係長昇格者が多かったほか、現給保障を行っているため前年度比＋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％の増となっており、平成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年度は前年度並みの指数となっている。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なお、平成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年度の数値については、地方公務員給与実態調査の結果が未公表であるため、前年度の数値を引用している。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地域の民間企業の平均給与の状況や、県、近隣市町村の状況等も踏まえながら、給与の適正化に努める。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86</xdr:row>
      <xdr:rowOff>155222</xdr:rowOff>
    </xdr:to>
    <xdr:cxnSp macro="">
      <xdr:nvCxnSpPr>
        <xdr:cNvPr id="257" name="直線コネクタ 256"/>
        <xdr:cNvCxnSpPr/>
      </xdr:nvCxnSpPr>
      <xdr:spPr>
        <a:xfrm>
          <a:off x="16179800" y="1489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10584</xdr:rowOff>
    </xdr:to>
    <xdr:cxnSp macro="">
      <xdr:nvCxnSpPr>
        <xdr:cNvPr id="260" name="直線コネクタ 259"/>
        <xdr:cNvCxnSpPr/>
      </xdr:nvCxnSpPr>
      <xdr:spPr>
        <a:xfrm flipV="1">
          <a:off x="15290800" y="148999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87</xdr:row>
      <xdr:rowOff>10584</xdr:rowOff>
    </xdr:to>
    <xdr:cxnSp macro="">
      <xdr:nvCxnSpPr>
        <xdr:cNvPr id="263" name="直線コネクタ 262"/>
        <xdr:cNvCxnSpPr/>
      </xdr:nvCxnSpPr>
      <xdr:spPr>
        <a:xfrm>
          <a:off x="14401800" y="14672028"/>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125589</xdr:rowOff>
    </xdr:to>
    <xdr:cxnSp macro="">
      <xdr:nvCxnSpPr>
        <xdr:cNvPr id="266" name="直線コネクタ 265"/>
        <xdr:cNvCxnSpPr/>
      </xdr:nvCxnSpPr>
      <xdr:spPr>
        <a:xfrm flipV="1">
          <a:off x="13512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7" name="フローチャート: 判断 266"/>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68" name="テキスト ボックス 267"/>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0" name="テキスト ボックス 269"/>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6" name="楕円 275"/>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7" name="給与水準   （国との比較）該当値テキスト"/>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78" name="楕円 277"/>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79" name="テキスト ボックス 278"/>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1" name="テキスト ボックス 280"/>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2" name="楕円 281"/>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83" name="テキスト ボックス 282"/>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4" name="楕円 283"/>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5" name="テキスト ボックス 284"/>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人口増加が著しいため、大幅な定員削減を行わずとも人口</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1,000</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人当たり職員数は実質的に削減され続ける状況となっており、類似団体内でも非常に少ない職員数をキープし続けている。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職員１人あたりの業務量も増加し続けているが、住民サービスが低下しないよう留意しながら事務事業の見直しを行うとともに、効率的な組織編制や人員配置、民間委託の推進等により、より一層の定員管理の適正化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なお、平成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年度の数値については、地方公務員給与実態調査の結果が未公表であるため、前年度の数値を引用している。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86924</xdr:rowOff>
    </xdr:from>
    <xdr:to>
      <xdr:col>81</xdr:col>
      <xdr:colOff>44450</xdr:colOff>
      <xdr:row>59</xdr:row>
      <xdr:rowOff>92287</xdr:rowOff>
    </xdr:to>
    <xdr:cxnSp macro="">
      <xdr:nvCxnSpPr>
        <xdr:cNvPr id="320" name="直線コネクタ 319"/>
        <xdr:cNvCxnSpPr/>
      </xdr:nvCxnSpPr>
      <xdr:spPr>
        <a:xfrm flipV="1">
          <a:off x="16179800" y="10202474"/>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66816</xdr:rowOff>
    </xdr:from>
    <xdr:to>
      <xdr:col>77</xdr:col>
      <xdr:colOff>44450</xdr:colOff>
      <xdr:row>59</xdr:row>
      <xdr:rowOff>92287</xdr:rowOff>
    </xdr:to>
    <xdr:cxnSp macro="">
      <xdr:nvCxnSpPr>
        <xdr:cNvPr id="323" name="直線コネクタ 322"/>
        <xdr:cNvCxnSpPr/>
      </xdr:nvCxnSpPr>
      <xdr:spPr>
        <a:xfrm>
          <a:off x="15290800" y="10182366"/>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60113</xdr:rowOff>
    </xdr:from>
    <xdr:to>
      <xdr:col>72</xdr:col>
      <xdr:colOff>203200</xdr:colOff>
      <xdr:row>59</xdr:row>
      <xdr:rowOff>66816</xdr:rowOff>
    </xdr:to>
    <xdr:cxnSp macro="">
      <xdr:nvCxnSpPr>
        <xdr:cNvPr id="326" name="直線コネクタ 325"/>
        <xdr:cNvCxnSpPr/>
      </xdr:nvCxnSpPr>
      <xdr:spPr>
        <a:xfrm>
          <a:off x="14401800" y="10175663"/>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60113</xdr:rowOff>
    </xdr:from>
    <xdr:to>
      <xdr:col>68</xdr:col>
      <xdr:colOff>152400</xdr:colOff>
      <xdr:row>59</xdr:row>
      <xdr:rowOff>74860</xdr:rowOff>
    </xdr:to>
    <xdr:cxnSp macro="">
      <xdr:nvCxnSpPr>
        <xdr:cNvPr id="329" name="直線コネクタ 328"/>
        <xdr:cNvCxnSpPr/>
      </xdr:nvCxnSpPr>
      <xdr:spPr>
        <a:xfrm flipV="1">
          <a:off x="13512800" y="10175663"/>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84808</xdr:rowOff>
    </xdr:from>
    <xdr:to>
      <xdr:col>68</xdr:col>
      <xdr:colOff>203200</xdr:colOff>
      <xdr:row>63</xdr:row>
      <xdr:rowOff>14958</xdr:rowOff>
    </xdr:to>
    <xdr:sp macro="" textlink="">
      <xdr:nvSpPr>
        <xdr:cNvPr id="330" name="フローチャート: 判断 329"/>
        <xdr:cNvSpPr/>
      </xdr:nvSpPr>
      <xdr:spPr>
        <a:xfrm>
          <a:off x="14351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171185</xdr:rowOff>
    </xdr:from>
    <xdr:ext cx="762000" cy="259045"/>
    <xdr:sp macro="" textlink="">
      <xdr:nvSpPr>
        <xdr:cNvPr id="331" name="テキスト ボックス 330"/>
        <xdr:cNvSpPr txBox="1"/>
      </xdr:nvSpPr>
      <xdr:spPr>
        <a:xfrm>
          <a:off x="14020800" y="108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84808</xdr:rowOff>
    </xdr:from>
    <xdr:to>
      <xdr:col>64</xdr:col>
      <xdr:colOff>152400</xdr:colOff>
      <xdr:row>63</xdr:row>
      <xdr:rowOff>14958</xdr:rowOff>
    </xdr:to>
    <xdr:sp macro="" textlink="">
      <xdr:nvSpPr>
        <xdr:cNvPr id="332" name="フローチャート: 判断 331"/>
        <xdr:cNvSpPr/>
      </xdr:nvSpPr>
      <xdr:spPr>
        <a:xfrm>
          <a:off x="13462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171185</xdr:rowOff>
    </xdr:from>
    <xdr:ext cx="762000" cy="259045"/>
    <xdr:sp macro="" textlink="">
      <xdr:nvSpPr>
        <xdr:cNvPr id="333" name="テキスト ボックス 332"/>
        <xdr:cNvSpPr txBox="1"/>
      </xdr:nvSpPr>
      <xdr:spPr>
        <a:xfrm>
          <a:off x="13131800" y="108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36124</xdr:rowOff>
    </xdr:from>
    <xdr:to>
      <xdr:col>81</xdr:col>
      <xdr:colOff>95250</xdr:colOff>
      <xdr:row>59</xdr:row>
      <xdr:rowOff>137724</xdr:rowOff>
    </xdr:to>
    <xdr:sp macro="" textlink="">
      <xdr:nvSpPr>
        <xdr:cNvPr id="339" name="楕円 338"/>
        <xdr:cNvSpPr/>
      </xdr:nvSpPr>
      <xdr:spPr>
        <a:xfrm>
          <a:off x="16967200" y="101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128851</xdr:rowOff>
    </xdr:from>
    <xdr:ext cx="762000" cy="259045"/>
    <xdr:sp macro="" textlink="">
      <xdr:nvSpPr>
        <xdr:cNvPr id="340" name="定員管理の状況該当値テキスト"/>
        <xdr:cNvSpPr txBox="1"/>
      </xdr:nvSpPr>
      <xdr:spPr>
        <a:xfrm>
          <a:off x="17106900" y="1007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41487</xdr:rowOff>
    </xdr:from>
    <xdr:to>
      <xdr:col>77</xdr:col>
      <xdr:colOff>95250</xdr:colOff>
      <xdr:row>59</xdr:row>
      <xdr:rowOff>143087</xdr:rowOff>
    </xdr:to>
    <xdr:sp macro="" textlink="">
      <xdr:nvSpPr>
        <xdr:cNvPr id="341" name="楕円 340"/>
        <xdr:cNvSpPr/>
      </xdr:nvSpPr>
      <xdr:spPr>
        <a:xfrm>
          <a:off x="16129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153264</xdr:rowOff>
    </xdr:from>
    <xdr:ext cx="736600" cy="259045"/>
    <xdr:sp macro="" textlink="">
      <xdr:nvSpPr>
        <xdr:cNvPr id="342" name="テキスト ボックス 341"/>
        <xdr:cNvSpPr txBox="1"/>
      </xdr:nvSpPr>
      <xdr:spPr>
        <a:xfrm>
          <a:off x="15798800" y="992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16016</xdr:rowOff>
    </xdr:from>
    <xdr:to>
      <xdr:col>73</xdr:col>
      <xdr:colOff>44450</xdr:colOff>
      <xdr:row>59</xdr:row>
      <xdr:rowOff>117616</xdr:rowOff>
    </xdr:to>
    <xdr:sp macro="" textlink="">
      <xdr:nvSpPr>
        <xdr:cNvPr id="343" name="楕円 342"/>
        <xdr:cNvSpPr/>
      </xdr:nvSpPr>
      <xdr:spPr>
        <a:xfrm>
          <a:off x="15240000" y="101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127793</xdr:rowOff>
    </xdr:from>
    <xdr:ext cx="762000" cy="259045"/>
    <xdr:sp macro="" textlink="">
      <xdr:nvSpPr>
        <xdr:cNvPr id="344" name="テキスト ボックス 343"/>
        <xdr:cNvSpPr txBox="1"/>
      </xdr:nvSpPr>
      <xdr:spPr>
        <a:xfrm>
          <a:off x="14909800" y="990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9313</xdr:rowOff>
    </xdr:from>
    <xdr:to>
      <xdr:col>68</xdr:col>
      <xdr:colOff>203200</xdr:colOff>
      <xdr:row>59</xdr:row>
      <xdr:rowOff>110913</xdr:rowOff>
    </xdr:to>
    <xdr:sp macro="" textlink="">
      <xdr:nvSpPr>
        <xdr:cNvPr id="345" name="楕円 344"/>
        <xdr:cNvSpPr/>
      </xdr:nvSpPr>
      <xdr:spPr>
        <a:xfrm>
          <a:off x="14351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121090</xdr:rowOff>
    </xdr:from>
    <xdr:ext cx="762000" cy="259045"/>
    <xdr:sp macro="" textlink="">
      <xdr:nvSpPr>
        <xdr:cNvPr id="346" name="テキスト ボックス 345"/>
        <xdr:cNvSpPr txBox="1"/>
      </xdr:nvSpPr>
      <xdr:spPr>
        <a:xfrm>
          <a:off x="14020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24060</xdr:rowOff>
    </xdr:from>
    <xdr:to>
      <xdr:col>64</xdr:col>
      <xdr:colOff>152400</xdr:colOff>
      <xdr:row>59</xdr:row>
      <xdr:rowOff>125660</xdr:rowOff>
    </xdr:to>
    <xdr:sp macro="" textlink="">
      <xdr:nvSpPr>
        <xdr:cNvPr id="347" name="楕円 346"/>
        <xdr:cNvSpPr/>
      </xdr:nvSpPr>
      <xdr:spPr>
        <a:xfrm>
          <a:off x="13462000" y="101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135837</xdr:rowOff>
    </xdr:from>
    <xdr:ext cx="762000" cy="259045"/>
    <xdr:sp macro="" textlink="">
      <xdr:nvSpPr>
        <xdr:cNvPr id="348" name="テキスト ボックス 347"/>
        <xdr:cNvSpPr txBox="1"/>
      </xdr:nvSpPr>
      <xdr:spPr>
        <a:xfrm>
          <a:off x="13131800" y="990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a:t>
          </a:r>
          <a:r>
            <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あたり決算額の比較では、元利償還金の額は類似団体よりも少ないものの、公営企業等繰入見込額が多いほか、合併特例債や過疎債の発行団体ではないことなどにより、他団体よりも基準財政需要額算入見込額が少なく、実質公債費比率は類似団体平均よりも高くなっている。</a:t>
          </a:r>
          <a:endPar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抑制策として、平成</a:t>
          </a:r>
          <a:r>
            <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年度に減債基金を活用して臨時財政対策債の繰上償還を行ったことにより、平成</a:t>
          </a:r>
          <a:r>
            <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年度当初予算の公債費は前年度比</a:t>
          </a:r>
          <a:r>
            <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8,316</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a:t>
          </a:r>
          <a:r>
            <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千円の減となっている。</a:t>
          </a:r>
          <a:endPar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国県補助金や基金等の有効活用による起債抑制のほか、交付税措置のある有利な町債の選定により、比率の改善に努める。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92964</xdr:rowOff>
    </xdr:to>
    <xdr:cxnSp macro="">
      <xdr:nvCxnSpPr>
        <xdr:cNvPr id="380" name="直線コネクタ 379"/>
        <xdr:cNvCxnSpPr/>
      </xdr:nvCxnSpPr>
      <xdr:spPr>
        <a:xfrm flipV="1">
          <a:off x="16179800" y="727456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92964</xdr:rowOff>
    </xdr:to>
    <xdr:cxnSp macro="">
      <xdr:nvCxnSpPr>
        <xdr:cNvPr id="383" name="直線コネクタ 382"/>
        <xdr:cNvCxnSpPr/>
      </xdr:nvCxnSpPr>
      <xdr:spPr>
        <a:xfrm>
          <a:off x="15290800" y="72745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73660</xdr:rowOff>
    </xdr:to>
    <xdr:cxnSp macro="">
      <xdr:nvCxnSpPr>
        <xdr:cNvPr id="386" name="直線コネクタ 385"/>
        <xdr:cNvCxnSpPr/>
      </xdr:nvCxnSpPr>
      <xdr:spPr>
        <a:xfrm>
          <a:off x="14401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25400</xdr:rowOff>
    </xdr:to>
    <xdr:cxnSp macro="">
      <xdr:nvCxnSpPr>
        <xdr:cNvPr id="389" name="直線コネクタ 388"/>
        <xdr:cNvCxnSpPr/>
      </xdr:nvCxnSpPr>
      <xdr:spPr>
        <a:xfrm>
          <a:off x="13512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90" name="フローチャート: 判断 389"/>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391" name="テキスト ボックス 390"/>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392" name="フローチャート: 判断 391"/>
        <xdr:cNvSpPr/>
      </xdr:nvSpPr>
      <xdr:spPr>
        <a:xfrm>
          <a:off x="13462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393" name="テキスト ボックス 392"/>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9" name="楕円 398"/>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0"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401" name="楕円 400"/>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402" name="テキスト ボックス 401"/>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3" name="楕円 402"/>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4" name="テキスト ボックス 403"/>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5" name="楕円 40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06" name="テキスト ボックス 405"/>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7" name="楕円 406"/>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8" name="テキスト ボックス 407"/>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財政調整基金を取り崩したものの、公共下水道事業債の償還及び炭化処理施設整備事業債の償還の本格化に伴う農業集落排水事業債償還額の増による公営企業債等繰入見込額の減などにより将来負担額が減少し、比率は発生しなかっ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しかしながら、今後は児童数の増に伴う学校施設の増改築等により、財政調整基金の取り崩しや町債の借入れを予定しているため、比率の悪化が見込まれる。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建設事業への国県補助金の有効活用、交付税措置のない起債の抑制などにより、将来負担比率の抑制に努める。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106196</xdr:rowOff>
    </xdr:from>
    <xdr:to>
      <xdr:col>68</xdr:col>
      <xdr:colOff>152400</xdr:colOff>
      <xdr:row>14</xdr:row>
      <xdr:rowOff>35862</xdr:rowOff>
    </xdr:to>
    <xdr:cxnSp macro="">
      <xdr:nvCxnSpPr>
        <xdr:cNvPr id="444" name="直線コネクタ 443"/>
        <xdr:cNvCxnSpPr/>
      </xdr:nvCxnSpPr>
      <xdr:spPr>
        <a:xfrm flipV="1">
          <a:off x="13512800" y="2335046"/>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7" name="フローチャート: 判断 446"/>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8" name="テキスト ボックス 447"/>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9" name="フローチャート: 判断 448"/>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0" name="テキスト ボックス 449"/>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78800</xdr:rowOff>
    </xdr:from>
    <xdr:to>
      <xdr:col>68</xdr:col>
      <xdr:colOff>203200</xdr:colOff>
      <xdr:row>17</xdr:row>
      <xdr:rowOff>8950</xdr:rowOff>
    </xdr:to>
    <xdr:sp macro="" textlink="">
      <xdr:nvSpPr>
        <xdr:cNvPr id="451" name="フローチャート: 判断 450"/>
        <xdr:cNvSpPr/>
      </xdr:nvSpPr>
      <xdr:spPr>
        <a:xfrm>
          <a:off x="14351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165177</xdr:rowOff>
    </xdr:from>
    <xdr:ext cx="762000" cy="259045"/>
    <xdr:sp macro="" textlink="">
      <xdr:nvSpPr>
        <xdr:cNvPr id="452" name="テキスト ボックス 451"/>
        <xdr:cNvSpPr txBox="1"/>
      </xdr:nvSpPr>
      <xdr:spPr>
        <a:xfrm>
          <a:off x="14020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146594</xdr:rowOff>
    </xdr:from>
    <xdr:to>
      <xdr:col>64</xdr:col>
      <xdr:colOff>152400</xdr:colOff>
      <xdr:row>17</xdr:row>
      <xdr:rowOff>76744</xdr:rowOff>
    </xdr:to>
    <xdr:sp macro="" textlink="">
      <xdr:nvSpPr>
        <xdr:cNvPr id="453" name="フローチャート: 判断 452"/>
        <xdr:cNvSpPr/>
      </xdr:nvSpPr>
      <xdr:spPr>
        <a:xfrm>
          <a:off x="13462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61521</xdr:rowOff>
    </xdr:from>
    <xdr:ext cx="762000" cy="259045"/>
    <xdr:sp macro="" textlink="">
      <xdr:nvSpPr>
        <xdr:cNvPr id="454" name="テキスト ボックス 453"/>
        <xdr:cNvSpPr txBox="1"/>
      </xdr:nvSpPr>
      <xdr:spPr>
        <a:xfrm>
          <a:off x="13131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55396</xdr:rowOff>
    </xdr:from>
    <xdr:to>
      <xdr:col>68</xdr:col>
      <xdr:colOff>203200</xdr:colOff>
      <xdr:row>13</xdr:row>
      <xdr:rowOff>156996</xdr:rowOff>
    </xdr:to>
    <xdr:sp macro="" textlink="">
      <xdr:nvSpPr>
        <xdr:cNvPr id="460" name="楕円 459"/>
        <xdr:cNvSpPr/>
      </xdr:nvSpPr>
      <xdr:spPr>
        <a:xfrm>
          <a:off x="14351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167173</xdr:rowOff>
    </xdr:from>
    <xdr:ext cx="762000" cy="259045"/>
    <xdr:sp macro="" textlink="">
      <xdr:nvSpPr>
        <xdr:cNvPr id="461" name="テキスト ボックス 460"/>
        <xdr:cNvSpPr txBox="1"/>
      </xdr:nvSpPr>
      <xdr:spPr>
        <a:xfrm>
          <a:off x="14020800" y="205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156512</xdr:rowOff>
    </xdr:from>
    <xdr:to>
      <xdr:col>64</xdr:col>
      <xdr:colOff>152400</xdr:colOff>
      <xdr:row>14</xdr:row>
      <xdr:rowOff>86662</xdr:rowOff>
    </xdr:to>
    <xdr:sp macro="" textlink="">
      <xdr:nvSpPr>
        <xdr:cNvPr id="462" name="楕円 461"/>
        <xdr:cNvSpPr/>
      </xdr:nvSpPr>
      <xdr:spPr>
        <a:xfrm>
          <a:off x="13462000" y="23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96839</xdr:rowOff>
    </xdr:from>
    <xdr:ext cx="762000" cy="259045"/>
    <xdr:sp macro="" textlink="">
      <xdr:nvSpPr>
        <xdr:cNvPr id="463" name="テキスト ボックス 462"/>
        <xdr:cNvSpPr txBox="1"/>
      </xdr:nvSpPr>
      <xdr:spPr>
        <a:xfrm>
          <a:off x="13131800" y="215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21,195
21,054
20.46
7,409,859
7,314,432
25,439
4,259,185
4,350,651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人あたりの職員数が類似団体内で非常に少ないことなどから、前年度と同様に類似団体平均を大きく下回り続けている。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今後も、住民サービスの維持・向上に努めつつ、効率的な組織機構編成や人員配置、事務事業の見直し等により、更なる人件費の抑制を図る。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35</xdr:row>
      <xdr:rowOff>83566</xdr:rowOff>
    </xdr:to>
    <xdr:cxnSp macro="">
      <xdr:nvCxnSpPr>
        <xdr:cNvPr id="64" name="直線コネクタ 63"/>
        <xdr:cNvCxnSpPr/>
      </xdr:nvCxnSpPr>
      <xdr:spPr>
        <a:xfrm>
          <a:off x="3987800" y="60751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60706</xdr:rowOff>
    </xdr:from>
    <xdr:to>
      <xdr:col>19</xdr:col>
      <xdr:colOff>187325</xdr:colOff>
      <xdr:row>35</xdr:row>
      <xdr:rowOff>74422</xdr:rowOff>
    </xdr:to>
    <xdr:cxnSp macro="">
      <xdr:nvCxnSpPr>
        <xdr:cNvPr id="67" name="直線コネクタ 66"/>
        <xdr:cNvCxnSpPr/>
      </xdr:nvCxnSpPr>
      <xdr:spPr>
        <a:xfrm>
          <a:off x="3098800" y="6061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60706</xdr:rowOff>
    </xdr:from>
    <xdr:to>
      <xdr:col>15</xdr:col>
      <xdr:colOff>98425</xdr:colOff>
      <xdr:row>35</xdr:row>
      <xdr:rowOff>83566</xdr:rowOff>
    </xdr:to>
    <xdr:cxnSp macro="">
      <xdr:nvCxnSpPr>
        <xdr:cNvPr id="70" name="直線コネクタ 69"/>
        <xdr:cNvCxnSpPr/>
      </xdr:nvCxnSpPr>
      <xdr:spPr>
        <a:xfrm flipV="1">
          <a:off x="2209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56134</xdr:rowOff>
    </xdr:from>
    <xdr:to>
      <xdr:col>11</xdr:col>
      <xdr:colOff>9525</xdr:colOff>
      <xdr:row>35</xdr:row>
      <xdr:rowOff>83566</xdr:rowOff>
    </xdr:to>
    <xdr:cxnSp macro="">
      <xdr:nvCxnSpPr>
        <xdr:cNvPr id="73" name="直線コネクタ 72"/>
        <xdr:cNvCxnSpPr/>
      </xdr:nvCxnSpPr>
      <xdr:spPr>
        <a:xfrm>
          <a:off x="1320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112793</xdr:rowOff>
    </xdr:from>
    <xdr:ext cx="762000" cy="259045"/>
    <xdr:sp macro="" textlink="">
      <xdr:nvSpPr>
        <xdr:cNvPr id="84" name="人件費該当値テキスト"/>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23622</xdr:rowOff>
    </xdr:from>
    <xdr:to>
      <xdr:col>20</xdr:col>
      <xdr:colOff>38100</xdr:colOff>
      <xdr:row>35</xdr:row>
      <xdr:rowOff>125222</xdr:rowOff>
    </xdr:to>
    <xdr:sp macro="" textlink="">
      <xdr:nvSpPr>
        <xdr:cNvPr id="85" name="楕円 84"/>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135399</xdr:rowOff>
    </xdr:from>
    <xdr:ext cx="736600" cy="259045"/>
    <xdr:sp macro="" textlink="">
      <xdr:nvSpPr>
        <xdr:cNvPr id="86" name="テキスト ボックス 85"/>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9906</xdr:rowOff>
    </xdr:from>
    <xdr:to>
      <xdr:col>15</xdr:col>
      <xdr:colOff>149225</xdr:colOff>
      <xdr:row>35</xdr:row>
      <xdr:rowOff>111506</xdr:rowOff>
    </xdr:to>
    <xdr:sp macro="" textlink="">
      <xdr:nvSpPr>
        <xdr:cNvPr id="87" name="楕円 86"/>
        <xdr:cNvSpPr/>
      </xdr:nvSpPr>
      <xdr:spPr>
        <a:xfrm>
          <a:off x="3048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121683</xdr:rowOff>
    </xdr:from>
    <xdr:ext cx="762000" cy="259045"/>
    <xdr:sp macro="" textlink="">
      <xdr:nvSpPr>
        <xdr:cNvPr id="88" name="テキスト ボックス 87"/>
        <xdr:cNvSpPr txBox="1"/>
      </xdr:nvSpPr>
      <xdr:spPr>
        <a:xfrm>
          <a:off x="2717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144543</xdr:rowOff>
    </xdr:from>
    <xdr:ext cx="762000" cy="259045"/>
    <xdr:sp macro="" textlink="">
      <xdr:nvSpPr>
        <xdr:cNvPr id="90" name="テキスト ボックス 89"/>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5334</xdr:rowOff>
    </xdr:from>
    <xdr:to>
      <xdr:col>6</xdr:col>
      <xdr:colOff>171450</xdr:colOff>
      <xdr:row>35</xdr:row>
      <xdr:rowOff>106934</xdr:rowOff>
    </xdr:to>
    <xdr:sp macro="" textlink="">
      <xdr:nvSpPr>
        <xdr:cNvPr id="91" name="楕円 90"/>
        <xdr:cNvSpPr/>
      </xdr:nvSpPr>
      <xdr:spPr>
        <a:xfrm>
          <a:off x="1270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117111</xdr:rowOff>
    </xdr:from>
    <xdr:ext cx="762000" cy="259045"/>
    <xdr:sp macro="" textlink="">
      <xdr:nvSpPr>
        <xdr:cNvPr id="92" name="テキスト ボックス 91"/>
        <xdr:cNvSpPr txBox="1"/>
      </xdr:nvSpPr>
      <xdr:spPr>
        <a:xfrm>
          <a:off x="939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職員数が少ない反面、各種業務委託等により類似団体よりも物件費が高い傾向にあり、行政文書の回覧・配布等の自治会への委託料のほか、電算機器のリース料なども要因となっている。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年度は、文化センターの舞台音響機器のリースがなどなどなどなど皆減となったものの、マイナンバー連携の開始に伴う情報セキュリティ強靭化によるリース料の増などにより経常経費が増加した。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光熱水費等の削減はもちろんのこと、業務フローの見直し、計画的な設備更新等により物件費の削減に努める。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17</xdr:row>
      <xdr:rowOff>77470</xdr:rowOff>
    </xdr:to>
    <xdr:cxnSp macro="">
      <xdr:nvCxnSpPr>
        <xdr:cNvPr id="125" name="直線コネクタ 124"/>
        <xdr:cNvCxnSpPr/>
      </xdr:nvCxnSpPr>
      <xdr:spPr>
        <a:xfrm>
          <a:off x="15671800" y="2976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62230</xdr:rowOff>
    </xdr:to>
    <xdr:cxnSp macro="">
      <xdr:nvCxnSpPr>
        <xdr:cNvPr id="128" name="直線コネクタ 127"/>
        <xdr:cNvCxnSpPr/>
      </xdr:nvCxnSpPr>
      <xdr:spPr>
        <a:xfrm>
          <a:off x="14782800" y="2915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16510</xdr:rowOff>
    </xdr:to>
    <xdr:cxnSp macro="">
      <xdr:nvCxnSpPr>
        <xdr:cNvPr id="131" name="直線コネクタ 130"/>
        <xdr:cNvCxnSpPr/>
      </xdr:nvCxnSpPr>
      <xdr:spPr>
        <a:xfrm flipV="1">
          <a:off x="13893800" y="2915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17</xdr:row>
      <xdr:rowOff>16510</xdr:rowOff>
    </xdr:to>
    <xdr:cxnSp macro="">
      <xdr:nvCxnSpPr>
        <xdr:cNvPr id="134" name="直線コネクタ 133"/>
        <xdr:cNvCxnSpPr/>
      </xdr:nvCxnSpPr>
      <xdr:spPr>
        <a:xfrm>
          <a:off x="13004800" y="2839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53340</xdr:rowOff>
    </xdr:from>
    <xdr:to>
      <xdr:col>69</xdr:col>
      <xdr:colOff>142875</xdr:colOff>
      <xdr:row>14</xdr:row>
      <xdr:rowOff>154940</xdr:rowOff>
    </xdr:to>
    <xdr:sp macro="" textlink="">
      <xdr:nvSpPr>
        <xdr:cNvPr id="135" name="フローチャート: 判断 134"/>
        <xdr:cNvSpPr/>
      </xdr:nvSpPr>
      <xdr:spPr>
        <a:xfrm>
          <a:off x="13843000" y="245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36" name="テキスト ボックス 135"/>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xdr:rowOff>
    </xdr:from>
    <xdr:to>
      <xdr:col>65</xdr:col>
      <xdr:colOff>53975</xdr:colOff>
      <xdr:row>14</xdr:row>
      <xdr:rowOff>109220</xdr:rowOff>
    </xdr:to>
    <xdr:sp macro="" textlink="">
      <xdr:nvSpPr>
        <xdr:cNvPr id="137" name="フローチャート: 判断 136"/>
        <xdr:cNvSpPr/>
      </xdr:nvSpPr>
      <xdr:spPr>
        <a:xfrm>
          <a:off x="12954000" y="24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119397</xdr:rowOff>
    </xdr:from>
    <xdr:ext cx="762000" cy="259045"/>
    <xdr:sp macro="" textlink="">
      <xdr:nvSpPr>
        <xdr:cNvPr id="138" name="テキスト ボックス 137"/>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5"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6" name="楕円 145"/>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47" name="テキスト ボックス 146"/>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0" name="楕円 149"/>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51" name="テキスト ボックス 150"/>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2" name="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53" name="テキスト ボックス 152"/>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的に少子高齢化が進む中、当町では子育て世帯の転入により年少人口が増加し、保育所運営費や児童手当費、医療福祉費などの児童福祉費が類似団体と比較して非常に高くなっているほか、障がい児の支援費も年々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前年度から比率が</a:t>
          </a:r>
          <a:r>
            <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％悪化しているのは、保育所運営委託料や施設型給付に充当された経常一般財源が</a:t>
          </a:r>
          <a:r>
            <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3,125</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万円の増となったためである。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資格審査の適正化、事務事業の見直し、受益者負担の見直しなどにより、比率の改善に努める。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58</xdr:row>
      <xdr:rowOff>127000</xdr:rowOff>
    </xdr:to>
    <xdr:cxnSp macro="">
      <xdr:nvCxnSpPr>
        <xdr:cNvPr id="188" name="直線コネクタ 187"/>
        <xdr:cNvCxnSpPr/>
      </xdr:nvCxnSpPr>
      <xdr:spPr>
        <a:xfrm>
          <a:off x="3987800" y="100057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80735</xdr:rowOff>
    </xdr:from>
    <xdr:to>
      <xdr:col>19</xdr:col>
      <xdr:colOff>187325</xdr:colOff>
      <xdr:row>58</xdr:row>
      <xdr:rowOff>61685</xdr:rowOff>
    </xdr:to>
    <xdr:cxnSp macro="">
      <xdr:nvCxnSpPr>
        <xdr:cNvPr id="191" name="直線コネクタ 190"/>
        <xdr:cNvCxnSpPr/>
      </xdr:nvCxnSpPr>
      <xdr:spPr>
        <a:xfrm>
          <a:off x="3098800" y="98533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57</xdr:row>
      <xdr:rowOff>80735</xdr:rowOff>
    </xdr:to>
    <xdr:cxnSp macro="">
      <xdr:nvCxnSpPr>
        <xdr:cNvPr id="194" name="直線コネクタ 193"/>
        <xdr:cNvCxnSpPr/>
      </xdr:nvCxnSpPr>
      <xdr:spPr>
        <a:xfrm>
          <a:off x="2209800" y="97227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56</xdr:row>
      <xdr:rowOff>121557</xdr:rowOff>
    </xdr:to>
    <xdr:cxnSp macro="">
      <xdr:nvCxnSpPr>
        <xdr:cNvPr id="197" name="直線コネクタ 196"/>
        <xdr:cNvCxnSpPr/>
      </xdr:nvCxnSpPr>
      <xdr:spPr>
        <a:xfrm>
          <a:off x="1320800" y="9700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43543</xdr:rowOff>
    </xdr:from>
    <xdr:to>
      <xdr:col>11</xdr:col>
      <xdr:colOff>60325</xdr:colOff>
      <xdr:row>54</xdr:row>
      <xdr:rowOff>145143</xdr:rowOff>
    </xdr:to>
    <xdr:sp macro="" textlink="">
      <xdr:nvSpPr>
        <xdr:cNvPr id="198" name="フローチャート: 判断 197"/>
        <xdr:cNvSpPr/>
      </xdr:nvSpPr>
      <xdr:spPr>
        <a:xfrm>
          <a:off x="2159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199" name="テキスト ボックス 198"/>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09" name="楕円 208"/>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0" name="テキスト ボックス 209"/>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11" name="楕円 210"/>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2" name="テキスト ボックス 211"/>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3" name="楕円 212"/>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4" name="テキスト ボックス 213"/>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5" name="楕円 214"/>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16" name="テキスト ボックス 215"/>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特別会計への繰出金が高く、類似団体平均をやや上回る状態が続いている。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前年度から比率が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％好転したのは、公共下水道事業特別会計への繰出金が大幅減となったためである。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各特別会計で独立採算の原則に立って適正な使用料・保険料等を設定するほか、各特別会計の事務事業の見直しによる歳出削減などにより、一般会計からの繰出金の抑制に努める。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146050</xdr:rowOff>
    </xdr:to>
    <xdr:cxnSp macro="">
      <xdr:nvCxnSpPr>
        <xdr:cNvPr id="249" name="直線コネクタ 248"/>
        <xdr:cNvCxnSpPr/>
      </xdr:nvCxnSpPr>
      <xdr:spPr>
        <a:xfrm flipV="1">
          <a:off x="15671800" y="9857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57</xdr:row>
      <xdr:rowOff>146050</xdr:rowOff>
    </xdr:to>
    <xdr:cxnSp macro="">
      <xdr:nvCxnSpPr>
        <xdr:cNvPr id="252" name="直線コネクタ 251"/>
        <xdr:cNvCxnSpPr/>
      </xdr:nvCxnSpPr>
      <xdr:spPr>
        <a:xfrm>
          <a:off x="14782800" y="990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5080</xdr:rowOff>
    </xdr:to>
    <xdr:cxnSp macro="">
      <xdr:nvCxnSpPr>
        <xdr:cNvPr id="255" name="直線コネクタ 254"/>
        <xdr:cNvCxnSpPr/>
      </xdr:nvCxnSpPr>
      <xdr:spPr>
        <a:xfrm flipV="1">
          <a:off x="13893800" y="990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5080</xdr:rowOff>
    </xdr:to>
    <xdr:cxnSp macro="">
      <xdr:nvCxnSpPr>
        <xdr:cNvPr id="258" name="直線コネクタ 257"/>
        <xdr:cNvCxnSpPr/>
      </xdr:nvCxnSpPr>
      <xdr:spPr>
        <a:xfrm>
          <a:off x="13004800" y="991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9" name="フローチャート: 判断 258"/>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0" name="テキスト ボックス 259"/>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61" name="フローチャート: 判断 260"/>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2" name="テキスト ボックス 261"/>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8" name="楕円 267"/>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9"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0" name="楕円 269"/>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1" name="テキスト ボックス 270"/>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2" name="楕円 271"/>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3" name="テキスト ボックス 272"/>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4" name="楕円 273"/>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5" name="テキスト ボックス 274"/>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6" name="楕円 275"/>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7" name="テキスト ボックス 276"/>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消防業務やごみ処理業務等を一部事務組合で行っているため、一部事務組合への負担金が類似団体よりも高くなっている。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前年度から比率が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％好転したのは、町内の幼稚園が認定こども園に移行したことにより就園奨励費が大幅減となったものであるが、これにより施設型給付費が大幅増となり、扶助費は増加している。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補助金等は類似団体より少なくなっているものの、補助金等審査委員会の定期的な見直しのほか、交付団体への歳入確保・歳出削減の徹底により、補助金額の圧縮を図る。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69850</xdr:rowOff>
    </xdr:to>
    <xdr:cxnSp macro="">
      <xdr:nvCxnSpPr>
        <xdr:cNvPr id="307" name="直線コネクタ 306"/>
        <xdr:cNvCxnSpPr/>
      </xdr:nvCxnSpPr>
      <xdr:spPr>
        <a:xfrm flipV="1">
          <a:off x="15671800" y="6386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69850</xdr:rowOff>
    </xdr:to>
    <xdr:cxnSp macro="">
      <xdr:nvCxnSpPr>
        <xdr:cNvPr id="310" name="直線コネクタ 309"/>
        <xdr:cNvCxnSpPr/>
      </xdr:nvCxnSpPr>
      <xdr:spPr>
        <a:xfrm>
          <a:off x="14782800" y="6358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46990</xdr:rowOff>
    </xdr:to>
    <xdr:cxnSp macro="">
      <xdr:nvCxnSpPr>
        <xdr:cNvPr id="313" name="直線コネクタ 312"/>
        <xdr:cNvCxnSpPr/>
      </xdr:nvCxnSpPr>
      <xdr:spPr>
        <a:xfrm flipV="1">
          <a:off x="13893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65278</xdr:rowOff>
    </xdr:to>
    <xdr:cxnSp macro="">
      <xdr:nvCxnSpPr>
        <xdr:cNvPr id="316" name="直線コネクタ 315"/>
        <xdr:cNvCxnSpPr/>
      </xdr:nvCxnSpPr>
      <xdr:spPr>
        <a:xfrm flipV="1">
          <a:off x="13004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7" name="フローチャート: 判断 316"/>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8" name="テキスト ボックス 317"/>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9" name="フローチャート: 判断 318"/>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0" name="テキスト ボックス 319"/>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6" name="楕円 325"/>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7"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8" name="楕円 327"/>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9" name="テキスト ボックス 328"/>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0" name="楕円 329"/>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1" name="テキスト ボックス 330"/>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2" name="楕円 33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3" name="テキスト ボックス 332"/>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4" name="楕円 333"/>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5" name="テキスト ボックス 334"/>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公債費は、</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H21</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まちづくり交付金事業債の元利償還が開始された平成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年度以降は比率が悪化しているものの、平成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年度に減債基金を活用して臨時財政対策債の繰上償還を実施したことにより、</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％程度の比率の改善を見込んでいる。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建設事業への国県補助金の有効活用や、事業の見直し等により地方債の発行抑制に努めるとともに、償還シミュレーションに基づいた適正な償還条件の設定により、公債費負担の抑制を図る。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111761</xdr:rowOff>
    </xdr:to>
    <xdr:cxnSp macro="">
      <xdr:nvCxnSpPr>
        <xdr:cNvPr id="368" name="直線コネクタ 367"/>
        <xdr:cNvCxnSpPr/>
      </xdr:nvCxnSpPr>
      <xdr:spPr>
        <a:xfrm flipV="1">
          <a:off x="3987800" y="131267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111761</xdr:rowOff>
    </xdr:to>
    <xdr:cxnSp macro="">
      <xdr:nvCxnSpPr>
        <xdr:cNvPr id="371" name="直線コネクタ 370"/>
        <xdr:cNvCxnSpPr/>
      </xdr:nvCxnSpPr>
      <xdr:spPr>
        <a:xfrm>
          <a:off x="3098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104139</xdr:rowOff>
    </xdr:to>
    <xdr:cxnSp macro="">
      <xdr:nvCxnSpPr>
        <xdr:cNvPr id="374" name="直線コネクタ 373"/>
        <xdr:cNvCxnSpPr/>
      </xdr:nvCxnSpPr>
      <xdr:spPr>
        <a:xfrm flipV="1">
          <a:off x="2209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104139</xdr:rowOff>
    </xdr:to>
    <xdr:cxnSp macro="">
      <xdr:nvCxnSpPr>
        <xdr:cNvPr id="377" name="直線コネクタ 376"/>
        <xdr:cNvCxnSpPr/>
      </xdr:nvCxnSpPr>
      <xdr:spPr>
        <a:xfrm>
          <a:off x="1320800" y="13065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78" name="フローチャート: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79" name="テキスト ボックス 378"/>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80" name="フローチャート: 判断 379"/>
        <xdr:cNvSpPr/>
      </xdr:nvSpPr>
      <xdr:spPr>
        <a:xfrm>
          <a:off x="1270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81" name="テキスト ボックス 380"/>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7" name="楕円 386"/>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88"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9" name="楕円 388"/>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0" name="テキスト ボックス 389"/>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1" name="楕円 390"/>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92" name="テキスト ボックス 391"/>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3" name="楕円 392"/>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4" name="テキスト ボックス 393"/>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5" name="楕円 394"/>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6" name="テキスト ボックス 395"/>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職員数が少なく人件費が少ないものの、業務委託等により物件費が高くなっているほか、児童数が多く扶助費が高い状態が続いている。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前年度から比率が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％好転したのは、経常経費は増加しているものの、地方消費税交付金の大幅増などにより、経常一般財源の増が経常経費の増を上回ったためである。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事務事業の見直し、業務の効率化、受益者負担の見直しなどにより、扶助費・物件費の比率の改善を図るほか、経常経費の削減に努める。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78</xdr:row>
      <xdr:rowOff>149861</xdr:rowOff>
    </xdr:to>
    <xdr:cxnSp macro="">
      <xdr:nvCxnSpPr>
        <xdr:cNvPr id="427" name="直線コネクタ 426"/>
        <xdr:cNvCxnSpPr/>
      </xdr:nvCxnSpPr>
      <xdr:spPr>
        <a:xfrm flipV="1">
          <a:off x="15671800" y="135046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149861</xdr:rowOff>
    </xdr:to>
    <xdr:cxnSp macro="">
      <xdr:nvCxnSpPr>
        <xdr:cNvPr id="430" name="直線コネクタ 429"/>
        <xdr:cNvCxnSpPr/>
      </xdr:nvCxnSpPr>
      <xdr:spPr>
        <a:xfrm>
          <a:off x="14782800" y="13344652"/>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8128</xdr:rowOff>
    </xdr:to>
    <xdr:cxnSp macro="">
      <xdr:nvCxnSpPr>
        <xdr:cNvPr id="433" name="直線コネクタ 432"/>
        <xdr:cNvCxnSpPr/>
      </xdr:nvCxnSpPr>
      <xdr:spPr>
        <a:xfrm flipV="1">
          <a:off x="13893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78</xdr:row>
      <xdr:rowOff>8128</xdr:rowOff>
    </xdr:to>
    <xdr:cxnSp macro="">
      <xdr:nvCxnSpPr>
        <xdr:cNvPr id="436" name="直線コネクタ 435"/>
        <xdr:cNvCxnSpPr/>
      </xdr:nvCxnSpPr>
      <xdr:spPr>
        <a:xfrm>
          <a:off x="13004800" y="132852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7" name="フローチャート: 判断 43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38" name="テキスト ボックス 43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9" name="フローチャート: 判断 438"/>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40" name="テキスト ボックス 439"/>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46" name="楕円 445"/>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47" name="公債費以外該当値テキスト"/>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8" name="楕円 447"/>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9" name="テキスト ボックス 448"/>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0" name="楕円 449"/>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1" name="テキスト ボックス 450"/>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52" name="楕円 451"/>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53" name="テキスト ボックス 452"/>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4" name="楕円 453"/>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5" name="テキスト ボックス 454"/>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74123</xdr:rowOff>
    </xdr:from>
    <xdr:to>
      <xdr:col>29</xdr:col>
      <xdr:colOff>127000</xdr:colOff>
      <xdr:row>19</xdr:row>
      <xdr:rowOff>82369</xdr:rowOff>
    </xdr:to>
    <xdr:cxnSp macro="">
      <xdr:nvCxnSpPr>
        <xdr:cNvPr id="52" name="直線コネクタ 51"/>
        <xdr:cNvCxnSpPr/>
      </xdr:nvCxnSpPr>
      <xdr:spPr bwMode="auto">
        <a:xfrm flipV="1">
          <a:off x="5003800" y="3379298"/>
          <a:ext cx="647700" cy="8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78058</xdr:rowOff>
    </xdr:from>
    <xdr:to>
      <xdr:col>26</xdr:col>
      <xdr:colOff>50800</xdr:colOff>
      <xdr:row>19</xdr:row>
      <xdr:rowOff>82369</xdr:rowOff>
    </xdr:to>
    <xdr:cxnSp macro="">
      <xdr:nvCxnSpPr>
        <xdr:cNvPr id="55" name="直線コネクタ 54"/>
        <xdr:cNvCxnSpPr/>
      </xdr:nvCxnSpPr>
      <xdr:spPr bwMode="auto">
        <a:xfrm>
          <a:off x="4305300" y="3383233"/>
          <a:ext cx="6985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78058</xdr:rowOff>
    </xdr:from>
    <xdr:to>
      <xdr:col>22</xdr:col>
      <xdr:colOff>114300</xdr:colOff>
      <xdr:row>19</xdr:row>
      <xdr:rowOff>97538</xdr:rowOff>
    </xdr:to>
    <xdr:cxnSp macro="">
      <xdr:nvCxnSpPr>
        <xdr:cNvPr id="58" name="直線コネクタ 57"/>
        <xdr:cNvCxnSpPr/>
      </xdr:nvCxnSpPr>
      <xdr:spPr bwMode="auto">
        <a:xfrm flipV="1">
          <a:off x="3606800" y="3383233"/>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97538</xdr:rowOff>
    </xdr:from>
    <xdr:to>
      <xdr:col>18</xdr:col>
      <xdr:colOff>177800</xdr:colOff>
      <xdr:row>19</xdr:row>
      <xdr:rowOff>120202</xdr:rowOff>
    </xdr:to>
    <xdr:cxnSp macro="">
      <xdr:nvCxnSpPr>
        <xdr:cNvPr id="61" name="直線コネクタ 60"/>
        <xdr:cNvCxnSpPr/>
      </xdr:nvCxnSpPr>
      <xdr:spPr bwMode="auto">
        <a:xfrm flipV="1">
          <a:off x="2908300" y="3402713"/>
          <a:ext cx="698500" cy="2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45432</xdr:rowOff>
    </xdr:from>
    <xdr:to>
      <xdr:col>19</xdr:col>
      <xdr:colOff>38100</xdr:colOff>
      <xdr:row>15</xdr:row>
      <xdr:rowOff>147032</xdr:rowOff>
    </xdr:to>
    <xdr:sp macro="" textlink="">
      <xdr:nvSpPr>
        <xdr:cNvPr id="62" name="フローチャート: 判断 61"/>
        <xdr:cNvSpPr/>
      </xdr:nvSpPr>
      <xdr:spPr bwMode="auto">
        <a:xfrm>
          <a:off x="3556000" y="2664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157209</xdr:rowOff>
    </xdr:from>
    <xdr:ext cx="762000" cy="259045"/>
    <xdr:sp macro="" textlink="">
      <xdr:nvSpPr>
        <xdr:cNvPr id="63" name="テキスト ボックス 62"/>
        <xdr:cNvSpPr txBox="1"/>
      </xdr:nvSpPr>
      <xdr:spPr>
        <a:xfrm>
          <a:off x="3225800" y="243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78823</xdr:rowOff>
    </xdr:from>
    <xdr:to>
      <xdr:col>15</xdr:col>
      <xdr:colOff>101600</xdr:colOff>
      <xdr:row>16</xdr:row>
      <xdr:rowOff>8973</xdr:rowOff>
    </xdr:to>
    <xdr:sp macro="" textlink="">
      <xdr:nvSpPr>
        <xdr:cNvPr id="64" name="フローチャート: 判断 63"/>
        <xdr:cNvSpPr/>
      </xdr:nvSpPr>
      <xdr:spPr bwMode="auto">
        <a:xfrm>
          <a:off x="2857500" y="2698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19150</xdr:rowOff>
    </xdr:from>
    <xdr:ext cx="762000" cy="259045"/>
    <xdr:sp macro="" textlink="">
      <xdr:nvSpPr>
        <xdr:cNvPr id="65" name="テキスト ボックス 64"/>
        <xdr:cNvSpPr txBox="1"/>
      </xdr:nvSpPr>
      <xdr:spPr>
        <a:xfrm>
          <a:off x="2527300" y="246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23323</xdr:rowOff>
    </xdr:from>
    <xdr:to>
      <xdr:col>29</xdr:col>
      <xdr:colOff>177800</xdr:colOff>
      <xdr:row>19</xdr:row>
      <xdr:rowOff>124923</xdr:rowOff>
    </xdr:to>
    <xdr:sp macro="" textlink="">
      <xdr:nvSpPr>
        <xdr:cNvPr id="71" name="楕円 70"/>
        <xdr:cNvSpPr/>
      </xdr:nvSpPr>
      <xdr:spPr bwMode="auto">
        <a:xfrm>
          <a:off x="5600700" y="332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166850</xdr:rowOff>
    </xdr:from>
    <xdr:ext cx="762000" cy="259045"/>
    <xdr:sp macro="" textlink="">
      <xdr:nvSpPr>
        <xdr:cNvPr id="72" name="人口1人当たり決算額の推移該当値テキスト130"/>
        <xdr:cNvSpPr txBox="1"/>
      </xdr:nvSpPr>
      <xdr:spPr>
        <a:xfrm>
          <a:off x="5740400" y="330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31569</xdr:rowOff>
    </xdr:from>
    <xdr:to>
      <xdr:col>26</xdr:col>
      <xdr:colOff>101600</xdr:colOff>
      <xdr:row>19</xdr:row>
      <xdr:rowOff>133169</xdr:rowOff>
    </xdr:to>
    <xdr:sp macro="" textlink="">
      <xdr:nvSpPr>
        <xdr:cNvPr id="73" name="楕円 72"/>
        <xdr:cNvSpPr/>
      </xdr:nvSpPr>
      <xdr:spPr bwMode="auto">
        <a:xfrm>
          <a:off x="4953000" y="333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117946</xdr:rowOff>
    </xdr:from>
    <xdr:ext cx="736600" cy="259045"/>
    <xdr:sp macro="" textlink="">
      <xdr:nvSpPr>
        <xdr:cNvPr id="74" name="テキスト ボックス 73"/>
        <xdr:cNvSpPr txBox="1"/>
      </xdr:nvSpPr>
      <xdr:spPr>
        <a:xfrm>
          <a:off x="4622800" y="342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27258</xdr:rowOff>
    </xdr:from>
    <xdr:to>
      <xdr:col>22</xdr:col>
      <xdr:colOff>165100</xdr:colOff>
      <xdr:row>19</xdr:row>
      <xdr:rowOff>128858</xdr:rowOff>
    </xdr:to>
    <xdr:sp macro="" textlink="">
      <xdr:nvSpPr>
        <xdr:cNvPr id="75" name="楕円 74"/>
        <xdr:cNvSpPr/>
      </xdr:nvSpPr>
      <xdr:spPr bwMode="auto">
        <a:xfrm>
          <a:off x="4254500" y="333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113635</xdr:rowOff>
    </xdr:from>
    <xdr:ext cx="762000" cy="259045"/>
    <xdr:sp macro="" textlink="">
      <xdr:nvSpPr>
        <xdr:cNvPr id="76" name="テキスト ボックス 75"/>
        <xdr:cNvSpPr txBox="1"/>
      </xdr:nvSpPr>
      <xdr:spPr>
        <a:xfrm>
          <a:off x="3924300" y="341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46738</xdr:rowOff>
    </xdr:from>
    <xdr:to>
      <xdr:col>19</xdr:col>
      <xdr:colOff>38100</xdr:colOff>
      <xdr:row>19</xdr:row>
      <xdr:rowOff>148338</xdr:rowOff>
    </xdr:to>
    <xdr:sp macro="" textlink="">
      <xdr:nvSpPr>
        <xdr:cNvPr id="77" name="楕円 76"/>
        <xdr:cNvSpPr/>
      </xdr:nvSpPr>
      <xdr:spPr bwMode="auto">
        <a:xfrm>
          <a:off x="3556000" y="335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133115</xdr:rowOff>
    </xdr:from>
    <xdr:ext cx="762000" cy="259045"/>
    <xdr:sp macro="" textlink="">
      <xdr:nvSpPr>
        <xdr:cNvPr id="78" name="テキスト ボックス 77"/>
        <xdr:cNvSpPr txBox="1"/>
      </xdr:nvSpPr>
      <xdr:spPr>
        <a:xfrm>
          <a:off x="3225800" y="34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69402</xdr:rowOff>
    </xdr:from>
    <xdr:to>
      <xdr:col>15</xdr:col>
      <xdr:colOff>101600</xdr:colOff>
      <xdr:row>19</xdr:row>
      <xdr:rowOff>171002</xdr:rowOff>
    </xdr:to>
    <xdr:sp macro="" textlink="">
      <xdr:nvSpPr>
        <xdr:cNvPr id="79" name="楕円 78"/>
        <xdr:cNvSpPr/>
      </xdr:nvSpPr>
      <xdr:spPr bwMode="auto">
        <a:xfrm>
          <a:off x="2857500" y="337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155779</xdr:rowOff>
    </xdr:from>
    <xdr:ext cx="762000" cy="259045"/>
    <xdr:sp macro="" textlink="">
      <xdr:nvSpPr>
        <xdr:cNvPr id="80" name="テキスト ボックス 79"/>
        <xdr:cNvSpPr txBox="1"/>
      </xdr:nvSpPr>
      <xdr:spPr>
        <a:xfrm>
          <a:off x="2527300" y="346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54501</xdr:rowOff>
    </xdr:from>
    <xdr:to>
      <xdr:col>29</xdr:col>
      <xdr:colOff>127000</xdr:colOff>
      <xdr:row>35</xdr:row>
      <xdr:rowOff>82455</xdr:rowOff>
    </xdr:to>
    <xdr:cxnSp macro="">
      <xdr:nvCxnSpPr>
        <xdr:cNvPr id="115" name="直線コネクタ 114"/>
        <xdr:cNvCxnSpPr/>
      </xdr:nvCxnSpPr>
      <xdr:spPr bwMode="auto">
        <a:xfrm>
          <a:off x="5003800" y="6664851"/>
          <a:ext cx="647700" cy="27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54501</xdr:rowOff>
    </xdr:from>
    <xdr:to>
      <xdr:col>26</xdr:col>
      <xdr:colOff>50800</xdr:colOff>
      <xdr:row>35</xdr:row>
      <xdr:rowOff>55056</xdr:rowOff>
    </xdr:to>
    <xdr:cxnSp macro="">
      <xdr:nvCxnSpPr>
        <xdr:cNvPr id="118" name="直線コネクタ 117"/>
        <xdr:cNvCxnSpPr/>
      </xdr:nvCxnSpPr>
      <xdr:spPr bwMode="auto">
        <a:xfrm flipV="1">
          <a:off x="4305300" y="6664851"/>
          <a:ext cx="698500" cy="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50386</xdr:rowOff>
    </xdr:from>
    <xdr:to>
      <xdr:col>22</xdr:col>
      <xdr:colOff>114300</xdr:colOff>
      <xdr:row>35</xdr:row>
      <xdr:rowOff>55056</xdr:rowOff>
    </xdr:to>
    <xdr:cxnSp macro="">
      <xdr:nvCxnSpPr>
        <xdr:cNvPr id="121" name="直線コネクタ 120"/>
        <xdr:cNvCxnSpPr/>
      </xdr:nvCxnSpPr>
      <xdr:spPr bwMode="auto">
        <a:xfrm>
          <a:off x="3606800" y="6660736"/>
          <a:ext cx="698500" cy="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50386</xdr:rowOff>
    </xdr:from>
    <xdr:to>
      <xdr:col>18</xdr:col>
      <xdr:colOff>177800</xdr:colOff>
      <xdr:row>35</xdr:row>
      <xdr:rowOff>85199</xdr:rowOff>
    </xdr:to>
    <xdr:cxnSp macro="">
      <xdr:nvCxnSpPr>
        <xdr:cNvPr id="124" name="直線コネクタ 123"/>
        <xdr:cNvCxnSpPr/>
      </xdr:nvCxnSpPr>
      <xdr:spPr bwMode="auto">
        <a:xfrm flipV="1">
          <a:off x="2908300" y="6660736"/>
          <a:ext cx="698500" cy="3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224855</xdr:rowOff>
    </xdr:from>
    <xdr:to>
      <xdr:col>19</xdr:col>
      <xdr:colOff>38100</xdr:colOff>
      <xdr:row>34</xdr:row>
      <xdr:rowOff>326455</xdr:rowOff>
    </xdr:to>
    <xdr:sp macro="" textlink="">
      <xdr:nvSpPr>
        <xdr:cNvPr id="125" name="フローチャート: 判断 124"/>
        <xdr:cNvSpPr/>
      </xdr:nvSpPr>
      <xdr:spPr bwMode="auto">
        <a:xfrm>
          <a:off x="3556000" y="6492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336632</xdr:rowOff>
    </xdr:from>
    <xdr:ext cx="762000" cy="259045"/>
    <xdr:sp macro="" textlink="">
      <xdr:nvSpPr>
        <xdr:cNvPr id="126" name="テキスト ボックス 125"/>
        <xdr:cNvSpPr txBox="1"/>
      </xdr:nvSpPr>
      <xdr:spPr>
        <a:xfrm>
          <a:off x="3225800" y="626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137628</xdr:rowOff>
    </xdr:from>
    <xdr:to>
      <xdr:col>15</xdr:col>
      <xdr:colOff>101600</xdr:colOff>
      <xdr:row>34</xdr:row>
      <xdr:rowOff>239228</xdr:rowOff>
    </xdr:to>
    <xdr:sp macro="" textlink="">
      <xdr:nvSpPr>
        <xdr:cNvPr id="127" name="フローチャート: 判断 126"/>
        <xdr:cNvSpPr/>
      </xdr:nvSpPr>
      <xdr:spPr bwMode="auto">
        <a:xfrm>
          <a:off x="2857500" y="64050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249405</xdr:rowOff>
    </xdr:from>
    <xdr:ext cx="762000" cy="259045"/>
    <xdr:sp macro="" textlink="">
      <xdr:nvSpPr>
        <xdr:cNvPr id="128" name="テキスト ボックス 127"/>
        <xdr:cNvSpPr txBox="1"/>
      </xdr:nvSpPr>
      <xdr:spPr>
        <a:xfrm>
          <a:off x="2527300" y="617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31655</xdr:rowOff>
    </xdr:from>
    <xdr:to>
      <xdr:col>29</xdr:col>
      <xdr:colOff>177800</xdr:colOff>
      <xdr:row>35</xdr:row>
      <xdr:rowOff>133255</xdr:rowOff>
    </xdr:to>
    <xdr:sp macro="" textlink="">
      <xdr:nvSpPr>
        <xdr:cNvPr id="134" name="楕円 133"/>
        <xdr:cNvSpPr/>
      </xdr:nvSpPr>
      <xdr:spPr bwMode="auto">
        <a:xfrm>
          <a:off x="5600700" y="66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219632</xdr:rowOff>
    </xdr:from>
    <xdr:ext cx="762000" cy="259045"/>
    <xdr:sp macro="" textlink="">
      <xdr:nvSpPr>
        <xdr:cNvPr id="135" name="人口1人当たり決算額の推移該当値テキスト445"/>
        <xdr:cNvSpPr txBox="1"/>
      </xdr:nvSpPr>
      <xdr:spPr>
        <a:xfrm>
          <a:off x="5740400" y="648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3701</xdr:rowOff>
    </xdr:from>
    <xdr:to>
      <xdr:col>26</xdr:col>
      <xdr:colOff>101600</xdr:colOff>
      <xdr:row>35</xdr:row>
      <xdr:rowOff>105301</xdr:rowOff>
    </xdr:to>
    <xdr:sp macro="" textlink="">
      <xdr:nvSpPr>
        <xdr:cNvPr id="136" name="楕円 135"/>
        <xdr:cNvSpPr/>
      </xdr:nvSpPr>
      <xdr:spPr bwMode="auto">
        <a:xfrm>
          <a:off x="4953000" y="661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115478</xdr:rowOff>
    </xdr:from>
    <xdr:ext cx="736600" cy="259045"/>
    <xdr:sp macro="" textlink="">
      <xdr:nvSpPr>
        <xdr:cNvPr id="137" name="テキスト ボックス 136"/>
        <xdr:cNvSpPr txBox="1"/>
      </xdr:nvSpPr>
      <xdr:spPr>
        <a:xfrm>
          <a:off x="4622800" y="6382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4256</xdr:rowOff>
    </xdr:from>
    <xdr:to>
      <xdr:col>22</xdr:col>
      <xdr:colOff>165100</xdr:colOff>
      <xdr:row>35</xdr:row>
      <xdr:rowOff>105856</xdr:rowOff>
    </xdr:to>
    <xdr:sp macro="" textlink="">
      <xdr:nvSpPr>
        <xdr:cNvPr id="138" name="楕円 137"/>
        <xdr:cNvSpPr/>
      </xdr:nvSpPr>
      <xdr:spPr bwMode="auto">
        <a:xfrm>
          <a:off x="4254500" y="6614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116033</xdr:rowOff>
    </xdr:from>
    <xdr:ext cx="762000" cy="259045"/>
    <xdr:sp macro="" textlink="">
      <xdr:nvSpPr>
        <xdr:cNvPr id="139" name="テキスト ボックス 138"/>
        <xdr:cNvSpPr txBox="1"/>
      </xdr:nvSpPr>
      <xdr:spPr>
        <a:xfrm>
          <a:off x="3924300" y="638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342486</xdr:rowOff>
    </xdr:from>
    <xdr:to>
      <xdr:col>19</xdr:col>
      <xdr:colOff>38100</xdr:colOff>
      <xdr:row>35</xdr:row>
      <xdr:rowOff>101186</xdr:rowOff>
    </xdr:to>
    <xdr:sp macro="" textlink="">
      <xdr:nvSpPr>
        <xdr:cNvPr id="140" name="楕円 139"/>
        <xdr:cNvSpPr/>
      </xdr:nvSpPr>
      <xdr:spPr bwMode="auto">
        <a:xfrm>
          <a:off x="3556000" y="6609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85963</xdr:rowOff>
    </xdr:from>
    <xdr:ext cx="762000" cy="259045"/>
    <xdr:sp macro="" textlink="">
      <xdr:nvSpPr>
        <xdr:cNvPr id="141" name="テキスト ボックス 140"/>
        <xdr:cNvSpPr txBox="1"/>
      </xdr:nvSpPr>
      <xdr:spPr>
        <a:xfrm>
          <a:off x="3225800" y="669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34399</xdr:rowOff>
    </xdr:from>
    <xdr:to>
      <xdr:col>15</xdr:col>
      <xdr:colOff>101600</xdr:colOff>
      <xdr:row>35</xdr:row>
      <xdr:rowOff>135999</xdr:rowOff>
    </xdr:to>
    <xdr:sp macro="" textlink="">
      <xdr:nvSpPr>
        <xdr:cNvPr id="142" name="楕円 141"/>
        <xdr:cNvSpPr/>
      </xdr:nvSpPr>
      <xdr:spPr bwMode="auto">
        <a:xfrm>
          <a:off x="2857500" y="664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120776</xdr:rowOff>
    </xdr:from>
    <xdr:ext cx="762000" cy="259045"/>
    <xdr:sp macro="" textlink="">
      <xdr:nvSpPr>
        <xdr:cNvPr id="143" name="テキスト ボックス 142"/>
        <xdr:cNvSpPr txBox="1"/>
      </xdr:nvSpPr>
      <xdr:spPr>
        <a:xfrm>
          <a:off x="2527300" y="67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21,195
21,054
20.46
7,409,859
7,314,432
25,439
4,259,185
4,350,651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147048</xdr:rowOff>
    </xdr:from>
    <xdr:to>
      <xdr:col>24</xdr:col>
      <xdr:colOff>63500</xdr:colOff>
      <xdr:row>37</xdr:row>
      <xdr:rowOff>160780</xdr:rowOff>
    </xdr:to>
    <xdr:cxnSp macro="">
      <xdr:nvCxnSpPr>
        <xdr:cNvPr id="63" name="直線コネクタ 62"/>
        <xdr:cNvCxnSpPr/>
      </xdr:nvCxnSpPr>
      <xdr:spPr>
        <a:xfrm flipV="1">
          <a:off x="3797300" y="6490698"/>
          <a:ext cx="8382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147146</xdr:rowOff>
    </xdr:from>
    <xdr:to>
      <xdr:col>19</xdr:col>
      <xdr:colOff>177800</xdr:colOff>
      <xdr:row>37</xdr:row>
      <xdr:rowOff>160780</xdr:rowOff>
    </xdr:to>
    <xdr:cxnSp macro="">
      <xdr:nvCxnSpPr>
        <xdr:cNvPr id="66" name="直線コネクタ 65"/>
        <xdr:cNvCxnSpPr/>
      </xdr:nvCxnSpPr>
      <xdr:spPr>
        <a:xfrm>
          <a:off x="2908300" y="6490796"/>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147146</xdr:rowOff>
    </xdr:from>
    <xdr:to>
      <xdr:col>15</xdr:col>
      <xdr:colOff>50800</xdr:colOff>
      <xdr:row>37</xdr:row>
      <xdr:rowOff>153008</xdr:rowOff>
    </xdr:to>
    <xdr:cxnSp macro="">
      <xdr:nvCxnSpPr>
        <xdr:cNvPr id="69" name="直線コネクタ 68"/>
        <xdr:cNvCxnSpPr/>
      </xdr:nvCxnSpPr>
      <xdr:spPr>
        <a:xfrm flipV="1">
          <a:off x="2019300" y="6490796"/>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153008</xdr:rowOff>
    </xdr:from>
    <xdr:to>
      <xdr:col>10</xdr:col>
      <xdr:colOff>114300</xdr:colOff>
      <xdr:row>38</xdr:row>
      <xdr:rowOff>6459</xdr:rowOff>
    </xdr:to>
    <xdr:cxnSp macro="">
      <xdr:nvCxnSpPr>
        <xdr:cNvPr id="72" name="直線コネクタ 71"/>
        <xdr:cNvCxnSpPr/>
      </xdr:nvCxnSpPr>
      <xdr:spPr>
        <a:xfrm flipV="1">
          <a:off x="1130300" y="6496658"/>
          <a:ext cx="8890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133004</xdr:rowOff>
    </xdr:from>
    <xdr:to>
      <xdr:col>10</xdr:col>
      <xdr:colOff>165100</xdr:colOff>
      <xdr:row>34</xdr:row>
      <xdr:rowOff>63154</xdr:rowOff>
    </xdr:to>
    <xdr:sp macro="" textlink="">
      <xdr:nvSpPr>
        <xdr:cNvPr id="73" name="フローチャート: 判断 72"/>
        <xdr:cNvSpPr/>
      </xdr:nvSpPr>
      <xdr:spPr>
        <a:xfrm>
          <a:off x="1968500" y="579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79681</xdr:rowOff>
    </xdr:from>
    <xdr:ext cx="534377" cy="259045"/>
    <xdr:sp macro="" textlink="">
      <xdr:nvSpPr>
        <xdr:cNvPr id="74" name="テキスト ボックス 73"/>
        <xdr:cNvSpPr txBox="1"/>
      </xdr:nvSpPr>
      <xdr:spPr>
        <a:xfrm>
          <a:off x="1752111" y="556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146328</xdr:rowOff>
    </xdr:from>
    <xdr:to>
      <xdr:col>6</xdr:col>
      <xdr:colOff>38100</xdr:colOff>
      <xdr:row>34</xdr:row>
      <xdr:rowOff>76478</xdr:rowOff>
    </xdr:to>
    <xdr:sp macro="" textlink="">
      <xdr:nvSpPr>
        <xdr:cNvPr id="75" name="フローチャート: 判断 74"/>
        <xdr:cNvSpPr/>
      </xdr:nvSpPr>
      <xdr:spPr>
        <a:xfrm>
          <a:off x="1079500" y="58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93005</xdr:rowOff>
    </xdr:from>
    <xdr:ext cx="534377" cy="259045"/>
    <xdr:sp macro="" textlink="">
      <xdr:nvSpPr>
        <xdr:cNvPr id="76" name="テキスト ボックス 75"/>
        <xdr:cNvSpPr txBox="1"/>
      </xdr:nvSpPr>
      <xdr:spPr>
        <a:xfrm>
          <a:off x="863111" y="55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96248</xdr:rowOff>
    </xdr:from>
    <xdr:to>
      <xdr:col>24</xdr:col>
      <xdr:colOff>114300</xdr:colOff>
      <xdr:row>38</xdr:row>
      <xdr:rowOff>26398</xdr:rowOff>
    </xdr:to>
    <xdr:sp macro="" textlink="">
      <xdr:nvSpPr>
        <xdr:cNvPr id="82" name="楕円 81"/>
        <xdr:cNvSpPr/>
      </xdr:nvSpPr>
      <xdr:spPr>
        <a:xfrm>
          <a:off x="4584700" y="643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11175</xdr:rowOff>
    </xdr:from>
    <xdr:ext cx="534377" cy="259045"/>
    <xdr:sp macro="" textlink="">
      <xdr:nvSpPr>
        <xdr:cNvPr id="83" name="人件費該当値テキスト"/>
        <xdr:cNvSpPr txBox="1"/>
      </xdr:nvSpPr>
      <xdr:spPr>
        <a:xfrm>
          <a:off x="4686300" y="635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109980</xdr:rowOff>
    </xdr:from>
    <xdr:to>
      <xdr:col>20</xdr:col>
      <xdr:colOff>38100</xdr:colOff>
      <xdr:row>38</xdr:row>
      <xdr:rowOff>40130</xdr:rowOff>
    </xdr:to>
    <xdr:sp macro="" textlink="">
      <xdr:nvSpPr>
        <xdr:cNvPr id="84" name="楕円 83"/>
        <xdr:cNvSpPr/>
      </xdr:nvSpPr>
      <xdr:spPr>
        <a:xfrm>
          <a:off x="3746500" y="64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31257</xdr:rowOff>
    </xdr:from>
    <xdr:ext cx="534377" cy="259045"/>
    <xdr:sp macro="" textlink="">
      <xdr:nvSpPr>
        <xdr:cNvPr id="85" name="テキスト ボックス 84"/>
        <xdr:cNvSpPr txBox="1"/>
      </xdr:nvSpPr>
      <xdr:spPr>
        <a:xfrm>
          <a:off x="3530111" y="6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96346</xdr:rowOff>
    </xdr:from>
    <xdr:to>
      <xdr:col>15</xdr:col>
      <xdr:colOff>101600</xdr:colOff>
      <xdr:row>38</xdr:row>
      <xdr:rowOff>26496</xdr:rowOff>
    </xdr:to>
    <xdr:sp macro="" textlink="">
      <xdr:nvSpPr>
        <xdr:cNvPr id="86" name="楕円 85"/>
        <xdr:cNvSpPr/>
      </xdr:nvSpPr>
      <xdr:spPr>
        <a:xfrm>
          <a:off x="2857500" y="64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17623</xdr:rowOff>
    </xdr:from>
    <xdr:ext cx="534377" cy="259045"/>
    <xdr:sp macro="" textlink="">
      <xdr:nvSpPr>
        <xdr:cNvPr id="87" name="テキスト ボックス 86"/>
        <xdr:cNvSpPr txBox="1"/>
      </xdr:nvSpPr>
      <xdr:spPr>
        <a:xfrm>
          <a:off x="2641111" y="653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102208</xdr:rowOff>
    </xdr:from>
    <xdr:to>
      <xdr:col>10</xdr:col>
      <xdr:colOff>165100</xdr:colOff>
      <xdr:row>38</xdr:row>
      <xdr:rowOff>32358</xdr:rowOff>
    </xdr:to>
    <xdr:sp macro="" textlink="">
      <xdr:nvSpPr>
        <xdr:cNvPr id="88" name="楕円 87"/>
        <xdr:cNvSpPr/>
      </xdr:nvSpPr>
      <xdr:spPr>
        <a:xfrm>
          <a:off x="1968500" y="64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23485</xdr:rowOff>
    </xdr:from>
    <xdr:ext cx="534377" cy="259045"/>
    <xdr:sp macro="" textlink="">
      <xdr:nvSpPr>
        <xdr:cNvPr id="89" name="テキスト ボックス 88"/>
        <xdr:cNvSpPr txBox="1"/>
      </xdr:nvSpPr>
      <xdr:spPr>
        <a:xfrm>
          <a:off x="1752111" y="653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127109</xdr:rowOff>
    </xdr:from>
    <xdr:to>
      <xdr:col>6</xdr:col>
      <xdr:colOff>38100</xdr:colOff>
      <xdr:row>38</xdr:row>
      <xdr:rowOff>57259</xdr:rowOff>
    </xdr:to>
    <xdr:sp macro="" textlink="">
      <xdr:nvSpPr>
        <xdr:cNvPr id="90" name="楕円 89"/>
        <xdr:cNvSpPr/>
      </xdr:nvSpPr>
      <xdr:spPr>
        <a:xfrm>
          <a:off x="1079500" y="64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48386</xdr:rowOff>
    </xdr:from>
    <xdr:ext cx="534377" cy="259045"/>
    <xdr:sp macro="" textlink="">
      <xdr:nvSpPr>
        <xdr:cNvPr id="91" name="テキスト ボックス 90"/>
        <xdr:cNvSpPr txBox="1"/>
      </xdr:nvSpPr>
      <xdr:spPr>
        <a:xfrm>
          <a:off x="863111" y="65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163268</xdr:rowOff>
    </xdr:from>
    <xdr:to>
      <xdr:col>24</xdr:col>
      <xdr:colOff>63500</xdr:colOff>
      <xdr:row>57</xdr:row>
      <xdr:rowOff>167589</xdr:rowOff>
    </xdr:to>
    <xdr:cxnSp macro="">
      <xdr:nvCxnSpPr>
        <xdr:cNvPr id="123" name="直線コネクタ 122"/>
        <xdr:cNvCxnSpPr/>
      </xdr:nvCxnSpPr>
      <xdr:spPr>
        <a:xfrm flipV="1">
          <a:off x="3797300" y="9935918"/>
          <a:ext cx="8382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167589</xdr:rowOff>
    </xdr:from>
    <xdr:to>
      <xdr:col>19</xdr:col>
      <xdr:colOff>177800</xdr:colOff>
      <xdr:row>58</xdr:row>
      <xdr:rowOff>6872</xdr:rowOff>
    </xdr:to>
    <xdr:cxnSp macro="">
      <xdr:nvCxnSpPr>
        <xdr:cNvPr id="126" name="直線コネクタ 125"/>
        <xdr:cNvCxnSpPr/>
      </xdr:nvCxnSpPr>
      <xdr:spPr>
        <a:xfrm flipV="1">
          <a:off x="2908300" y="9940239"/>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156432</xdr:rowOff>
    </xdr:from>
    <xdr:to>
      <xdr:col>15</xdr:col>
      <xdr:colOff>50800</xdr:colOff>
      <xdr:row>58</xdr:row>
      <xdr:rowOff>6872</xdr:rowOff>
    </xdr:to>
    <xdr:cxnSp macro="">
      <xdr:nvCxnSpPr>
        <xdr:cNvPr id="129" name="直線コネクタ 128"/>
        <xdr:cNvCxnSpPr/>
      </xdr:nvCxnSpPr>
      <xdr:spPr>
        <a:xfrm>
          <a:off x="2019300" y="9929082"/>
          <a:ext cx="889000" cy="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156432</xdr:rowOff>
    </xdr:from>
    <xdr:to>
      <xdr:col>10</xdr:col>
      <xdr:colOff>114300</xdr:colOff>
      <xdr:row>58</xdr:row>
      <xdr:rowOff>50622</xdr:rowOff>
    </xdr:to>
    <xdr:cxnSp macro="">
      <xdr:nvCxnSpPr>
        <xdr:cNvPr id="132" name="直線コネクタ 131"/>
        <xdr:cNvCxnSpPr/>
      </xdr:nvCxnSpPr>
      <xdr:spPr>
        <a:xfrm flipV="1">
          <a:off x="1130300" y="9929082"/>
          <a:ext cx="889000" cy="6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119456</xdr:rowOff>
    </xdr:from>
    <xdr:to>
      <xdr:col>10</xdr:col>
      <xdr:colOff>165100</xdr:colOff>
      <xdr:row>57</xdr:row>
      <xdr:rowOff>49606</xdr:rowOff>
    </xdr:to>
    <xdr:sp macro="" textlink="">
      <xdr:nvSpPr>
        <xdr:cNvPr id="133" name="フローチャート: 判断 132"/>
        <xdr:cNvSpPr/>
      </xdr:nvSpPr>
      <xdr:spPr>
        <a:xfrm>
          <a:off x="1968500" y="97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66133</xdr:rowOff>
    </xdr:from>
    <xdr:ext cx="534377" cy="259045"/>
    <xdr:sp macro="" textlink="">
      <xdr:nvSpPr>
        <xdr:cNvPr id="134" name="テキスト ボックス 133"/>
        <xdr:cNvSpPr txBox="1"/>
      </xdr:nvSpPr>
      <xdr:spPr>
        <a:xfrm>
          <a:off x="1752111" y="949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38238</xdr:rowOff>
    </xdr:from>
    <xdr:to>
      <xdr:col>6</xdr:col>
      <xdr:colOff>38100</xdr:colOff>
      <xdr:row>57</xdr:row>
      <xdr:rowOff>139838</xdr:rowOff>
    </xdr:to>
    <xdr:sp macro="" textlink="">
      <xdr:nvSpPr>
        <xdr:cNvPr id="135" name="フローチャート: 判断 134"/>
        <xdr:cNvSpPr/>
      </xdr:nvSpPr>
      <xdr:spPr>
        <a:xfrm>
          <a:off x="1079500" y="98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156365</xdr:rowOff>
    </xdr:from>
    <xdr:ext cx="534377" cy="259045"/>
    <xdr:sp macro="" textlink="">
      <xdr:nvSpPr>
        <xdr:cNvPr id="136" name="テキスト ボックス 135"/>
        <xdr:cNvSpPr txBox="1"/>
      </xdr:nvSpPr>
      <xdr:spPr>
        <a:xfrm>
          <a:off x="863111" y="95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112468</xdr:rowOff>
    </xdr:from>
    <xdr:to>
      <xdr:col>24</xdr:col>
      <xdr:colOff>114300</xdr:colOff>
      <xdr:row>58</xdr:row>
      <xdr:rowOff>42618</xdr:rowOff>
    </xdr:to>
    <xdr:sp macro="" textlink="">
      <xdr:nvSpPr>
        <xdr:cNvPr id="142" name="楕円 141"/>
        <xdr:cNvSpPr/>
      </xdr:nvSpPr>
      <xdr:spPr>
        <a:xfrm>
          <a:off x="4584700" y="98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90895</xdr:rowOff>
    </xdr:from>
    <xdr:ext cx="534377" cy="259045"/>
    <xdr:sp macro="" textlink="">
      <xdr:nvSpPr>
        <xdr:cNvPr id="143" name="物件費該当値テキスト"/>
        <xdr:cNvSpPr txBox="1"/>
      </xdr:nvSpPr>
      <xdr:spPr>
        <a:xfrm>
          <a:off x="4686300" y="986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116789</xdr:rowOff>
    </xdr:from>
    <xdr:to>
      <xdr:col>20</xdr:col>
      <xdr:colOff>38100</xdr:colOff>
      <xdr:row>58</xdr:row>
      <xdr:rowOff>46939</xdr:rowOff>
    </xdr:to>
    <xdr:sp macro="" textlink="">
      <xdr:nvSpPr>
        <xdr:cNvPr id="144" name="楕円 143"/>
        <xdr:cNvSpPr/>
      </xdr:nvSpPr>
      <xdr:spPr>
        <a:xfrm>
          <a:off x="3746500" y="98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38066</xdr:rowOff>
    </xdr:from>
    <xdr:ext cx="534377" cy="259045"/>
    <xdr:sp macro="" textlink="">
      <xdr:nvSpPr>
        <xdr:cNvPr id="145" name="テキスト ボックス 144"/>
        <xdr:cNvSpPr txBox="1"/>
      </xdr:nvSpPr>
      <xdr:spPr>
        <a:xfrm>
          <a:off x="3530111" y="99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127522</xdr:rowOff>
    </xdr:from>
    <xdr:to>
      <xdr:col>15</xdr:col>
      <xdr:colOff>101600</xdr:colOff>
      <xdr:row>58</xdr:row>
      <xdr:rowOff>57672</xdr:rowOff>
    </xdr:to>
    <xdr:sp macro="" textlink="">
      <xdr:nvSpPr>
        <xdr:cNvPr id="146" name="楕円 145"/>
        <xdr:cNvSpPr/>
      </xdr:nvSpPr>
      <xdr:spPr>
        <a:xfrm>
          <a:off x="2857500" y="990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74199</xdr:rowOff>
    </xdr:from>
    <xdr:ext cx="534377" cy="259045"/>
    <xdr:sp macro="" textlink="">
      <xdr:nvSpPr>
        <xdr:cNvPr id="147" name="テキスト ボックス 146"/>
        <xdr:cNvSpPr txBox="1"/>
      </xdr:nvSpPr>
      <xdr:spPr>
        <a:xfrm>
          <a:off x="2641111" y="967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105632</xdr:rowOff>
    </xdr:from>
    <xdr:to>
      <xdr:col>10</xdr:col>
      <xdr:colOff>165100</xdr:colOff>
      <xdr:row>58</xdr:row>
      <xdr:rowOff>35782</xdr:rowOff>
    </xdr:to>
    <xdr:sp macro="" textlink="">
      <xdr:nvSpPr>
        <xdr:cNvPr id="148" name="楕円 147"/>
        <xdr:cNvSpPr/>
      </xdr:nvSpPr>
      <xdr:spPr>
        <a:xfrm>
          <a:off x="1968500" y="98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26909</xdr:rowOff>
    </xdr:from>
    <xdr:ext cx="534377" cy="259045"/>
    <xdr:sp macro="" textlink="">
      <xdr:nvSpPr>
        <xdr:cNvPr id="149" name="テキスト ボックス 148"/>
        <xdr:cNvSpPr txBox="1"/>
      </xdr:nvSpPr>
      <xdr:spPr>
        <a:xfrm>
          <a:off x="1752111" y="997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171272</xdr:rowOff>
    </xdr:from>
    <xdr:to>
      <xdr:col>6</xdr:col>
      <xdr:colOff>38100</xdr:colOff>
      <xdr:row>58</xdr:row>
      <xdr:rowOff>101422</xdr:rowOff>
    </xdr:to>
    <xdr:sp macro="" textlink="">
      <xdr:nvSpPr>
        <xdr:cNvPr id="150" name="楕円 149"/>
        <xdr:cNvSpPr/>
      </xdr:nvSpPr>
      <xdr:spPr>
        <a:xfrm>
          <a:off x="1079500" y="99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92549</xdr:rowOff>
    </xdr:from>
    <xdr:ext cx="534377" cy="259045"/>
    <xdr:sp macro="" textlink="">
      <xdr:nvSpPr>
        <xdr:cNvPr id="151" name="テキスト ボックス 150"/>
        <xdr:cNvSpPr txBox="1"/>
      </xdr:nvSpPr>
      <xdr:spPr>
        <a:xfrm>
          <a:off x="863111" y="100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116154</xdr:rowOff>
    </xdr:from>
    <xdr:to>
      <xdr:col>24</xdr:col>
      <xdr:colOff>63500</xdr:colOff>
      <xdr:row>78</xdr:row>
      <xdr:rowOff>122326</xdr:rowOff>
    </xdr:to>
    <xdr:cxnSp macro="">
      <xdr:nvCxnSpPr>
        <xdr:cNvPr id="180" name="直線コネクタ 179"/>
        <xdr:cNvCxnSpPr/>
      </xdr:nvCxnSpPr>
      <xdr:spPr>
        <a:xfrm flipV="1">
          <a:off x="3797300" y="13489254"/>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109982</xdr:rowOff>
    </xdr:from>
    <xdr:to>
      <xdr:col>19</xdr:col>
      <xdr:colOff>177800</xdr:colOff>
      <xdr:row>78</xdr:row>
      <xdr:rowOff>122326</xdr:rowOff>
    </xdr:to>
    <xdr:cxnSp macro="">
      <xdr:nvCxnSpPr>
        <xdr:cNvPr id="183" name="直線コネクタ 182"/>
        <xdr:cNvCxnSpPr/>
      </xdr:nvCxnSpPr>
      <xdr:spPr>
        <a:xfrm>
          <a:off x="2908300" y="13483082"/>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109982</xdr:rowOff>
    </xdr:from>
    <xdr:to>
      <xdr:col>15</xdr:col>
      <xdr:colOff>50800</xdr:colOff>
      <xdr:row>78</xdr:row>
      <xdr:rowOff>123774</xdr:rowOff>
    </xdr:to>
    <xdr:cxnSp macro="">
      <xdr:nvCxnSpPr>
        <xdr:cNvPr id="186" name="直線コネクタ 185"/>
        <xdr:cNvCxnSpPr/>
      </xdr:nvCxnSpPr>
      <xdr:spPr>
        <a:xfrm flipV="1">
          <a:off x="2019300" y="13483082"/>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23495</xdr:rowOff>
    </xdr:from>
    <xdr:to>
      <xdr:col>10</xdr:col>
      <xdr:colOff>114300</xdr:colOff>
      <xdr:row>78</xdr:row>
      <xdr:rowOff>123774</xdr:rowOff>
    </xdr:to>
    <xdr:cxnSp macro="">
      <xdr:nvCxnSpPr>
        <xdr:cNvPr id="189" name="直線コネクタ 188"/>
        <xdr:cNvCxnSpPr/>
      </xdr:nvCxnSpPr>
      <xdr:spPr>
        <a:xfrm>
          <a:off x="1130300" y="13396595"/>
          <a:ext cx="8890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125476</xdr:rowOff>
    </xdr:from>
    <xdr:to>
      <xdr:col>10</xdr:col>
      <xdr:colOff>165100</xdr:colOff>
      <xdr:row>77</xdr:row>
      <xdr:rowOff>55626</xdr:rowOff>
    </xdr:to>
    <xdr:sp macro="" textlink="">
      <xdr:nvSpPr>
        <xdr:cNvPr id="190" name="フローチャート: 判断 189"/>
        <xdr:cNvSpPr/>
      </xdr:nvSpPr>
      <xdr:spPr>
        <a:xfrm>
          <a:off x="1968500" y="131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72153</xdr:rowOff>
    </xdr:from>
    <xdr:ext cx="469744" cy="259045"/>
    <xdr:sp macro="" textlink="">
      <xdr:nvSpPr>
        <xdr:cNvPr id="191" name="テキスト ボックス 190"/>
        <xdr:cNvSpPr txBox="1"/>
      </xdr:nvSpPr>
      <xdr:spPr>
        <a:xfrm>
          <a:off x="1784428" y="129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169444</xdr:rowOff>
    </xdr:from>
    <xdr:to>
      <xdr:col>6</xdr:col>
      <xdr:colOff>38100</xdr:colOff>
      <xdr:row>77</xdr:row>
      <xdr:rowOff>99594</xdr:rowOff>
    </xdr:to>
    <xdr:sp macro="" textlink="">
      <xdr:nvSpPr>
        <xdr:cNvPr id="192" name="フローチャート: 判断 191"/>
        <xdr:cNvSpPr/>
      </xdr:nvSpPr>
      <xdr:spPr>
        <a:xfrm>
          <a:off x="1079500" y="1319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116121</xdr:rowOff>
    </xdr:from>
    <xdr:ext cx="469744" cy="259045"/>
    <xdr:sp macro="" textlink="">
      <xdr:nvSpPr>
        <xdr:cNvPr id="193" name="テキスト ボックス 192"/>
        <xdr:cNvSpPr txBox="1"/>
      </xdr:nvSpPr>
      <xdr:spPr>
        <a:xfrm>
          <a:off x="895428" y="1297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65354</xdr:rowOff>
    </xdr:from>
    <xdr:to>
      <xdr:col>24</xdr:col>
      <xdr:colOff>114300</xdr:colOff>
      <xdr:row>78</xdr:row>
      <xdr:rowOff>166954</xdr:rowOff>
    </xdr:to>
    <xdr:sp macro="" textlink="">
      <xdr:nvSpPr>
        <xdr:cNvPr id="199" name="楕円 198"/>
        <xdr:cNvSpPr/>
      </xdr:nvSpPr>
      <xdr:spPr>
        <a:xfrm>
          <a:off x="4584700" y="134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151731</xdr:rowOff>
    </xdr:from>
    <xdr:ext cx="469744" cy="259045"/>
    <xdr:sp macro="" textlink="">
      <xdr:nvSpPr>
        <xdr:cNvPr id="200" name="維持補修費該当値テキスト"/>
        <xdr:cNvSpPr txBox="1"/>
      </xdr:nvSpPr>
      <xdr:spPr>
        <a:xfrm>
          <a:off x="4686300" y="133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71526</xdr:rowOff>
    </xdr:from>
    <xdr:to>
      <xdr:col>20</xdr:col>
      <xdr:colOff>38100</xdr:colOff>
      <xdr:row>79</xdr:row>
      <xdr:rowOff>1676</xdr:rowOff>
    </xdr:to>
    <xdr:sp macro="" textlink="">
      <xdr:nvSpPr>
        <xdr:cNvPr id="201" name="楕円 200"/>
        <xdr:cNvSpPr/>
      </xdr:nvSpPr>
      <xdr:spPr>
        <a:xfrm>
          <a:off x="3746500" y="134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164253</xdr:rowOff>
    </xdr:from>
    <xdr:ext cx="469744" cy="259045"/>
    <xdr:sp macro="" textlink="">
      <xdr:nvSpPr>
        <xdr:cNvPr id="202" name="テキスト ボックス 201"/>
        <xdr:cNvSpPr txBox="1"/>
      </xdr:nvSpPr>
      <xdr:spPr>
        <a:xfrm>
          <a:off x="3562428" y="1353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59182</xdr:rowOff>
    </xdr:from>
    <xdr:to>
      <xdr:col>15</xdr:col>
      <xdr:colOff>101600</xdr:colOff>
      <xdr:row>78</xdr:row>
      <xdr:rowOff>160782</xdr:rowOff>
    </xdr:to>
    <xdr:sp macro="" textlink="">
      <xdr:nvSpPr>
        <xdr:cNvPr id="203" name="楕円 202"/>
        <xdr:cNvSpPr/>
      </xdr:nvSpPr>
      <xdr:spPr>
        <a:xfrm>
          <a:off x="2857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151909</xdr:rowOff>
    </xdr:from>
    <xdr:ext cx="469744" cy="259045"/>
    <xdr:sp macro="" textlink="">
      <xdr:nvSpPr>
        <xdr:cNvPr id="204" name="テキスト ボックス 203"/>
        <xdr:cNvSpPr txBox="1"/>
      </xdr:nvSpPr>
      <xdr:spPr>
        <a:xfrm>
          <a:off x="2673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72974</xdr:rowOff>
    </xdr:from>
    <xdr:to>
      <xdr:col>10</xdr:col>
      <xdr:colOff>165100</xdr:colOff>
      <xdr:row>79</xdr:row>
      <xdr:rowOff>3124</xdr:rowOff>
    </xdr:to>
    <xdr:sp macro="" textlink="">
      <xdr:nvSpPr>
        <xdr:cNvPr id="205" name="楕円 204"/>
        <xdr:cNvSpPr/>
      </xdr:nvSpPr>
      <xdr:spPr>
        <a:xfrm>
          <a:off x="1968500" y="134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165701</xdr:rowOff>
    </xdr:from>
    <xdr:ext cx="469744" cy="259045"/>
    <xdr:sp macro="" textlink="">
      <xdr:nvSpPr>
        <xdr:cNvPr id="206" name="テキスト ボックス 205"/>
        <xdr:cNvSpPr txBox="1"/>
      </xdr:nvSpPr>
      <xdr:spPr>
        <a:xfrm>
          <a:off x="1784428" y="1353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144145</xdr:rowOff>
    </xdr:from>
    <xdr:to>
      <xdr:col>6</xdr:col>
      <xdr:colOff>38100</xdr:colOff>
      <xdr:row>78</xdr:row>
      <xdr:rowOff>74295</xdr:rowOff>
    </xdr:to>
    <xdr:sp macro="" textlink="">
      <xdr:nvSpPr>
        <xdr:cNvPr id="207" name="楕円 206"/>
        <xdr:cNvSpPr/>
      </xdr:nvSpPr>
      <xdr:spPr>
        <a:xfrm>
          <a:off x="1079500" y="133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65422</xdr:rowOff>
    </xdr:from>
    <xdr:ext cx="469744" cy="259045"/>
    <xdr:sp macro="" textlink="">
      <xdr:nvSpPr>
        <xdr:cNvPr id="208" name="テキスト ボックス 207"/>
        <xdr:cNvSpPr txBox="1"/>
      </xdr:nvSpPr>
      <xdr:spPr>
        <a:xfrm>
          <a:off x="895428" y="1343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13822</xdr:rowOff>
    </xdr:from>
    <xdr:to>
      <xdr:col>24</xdr:col>
      <xdr:colOff>63500</xdr:colOff>
      <xdr:row>95</xdr:row>
      <xdr:rowOff>100332</xdr:rowOff>
    </xdr:to>
    <xdr:cxnSp macro="">
      <xdr:nvCxnSpPr>
        <xdr:cNvPr id="240" name="直線コネクタ 239"/>
        <xdr:cNvCxnSpPr/>
      </xdr:nvCxnSpPr>
      <xdr:spPr>
        <a:xfrm flipV="1">
          <a:off x="3797300" y="16301572"/>
          <a:ext cx="838200" cy="8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100332</xdr:rowOff>
    </xdr:from>
    <xdr:to>
      <xdr:col>19</xdr:col>
      <xdr:colOff>177800</xdr:colOff>
      <xdr:row>95</xdr:row>
      <xdr:rowOff>148909</xdr:rowOff>
    </xdr:to>
    <xdr:cxnSp macro="">
      <xdr:nvCxnSpPr>
        <xdr:cNvPr id="243" name="直線コネクタ 242"/>
        <xdr:cNvCxnSpPr/>
      </xdr:nvCxnSpPr>
      <xdr:spPr>
        <a:xfrm flipV="1">
          <a:off x="2908300" y="16388082"/>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148909</xdr:rowOff>
    </xdr:from>
    <xdr:to>
      <xdr:col>15</xdr:col>
      <xdr:colOff>50800</xdr:colOff>
      <xdr:row>96</xdr:row>
      <xdr:rowOff>100217</xdr:rowOff>
    </xdr:to>
    <xdr:cxnSp macro="">
      <xdr:nvCxnSpPr>
        <xdr:cNvPr id="246" name="直線コネクタ 245"/>
        <xdr:cNvCxnSpPr/>
      </xdr:nvCxnSpPr>
      <xdr:spPr>
        <a:xfrm flipV="1">
          <a:off x="2019300" y="16436659"/>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100217</xdr:rowOff>
    </xdr:from>
    <xdr:to>
      <xdr:col>10</xdr:col>
      <xdr:colOff>114300</xdr:colOff>
      <xdr:row>96</xdr:row>
      <xdr:rowOff>159359</xdr:rowOff>
    </xdr:to>
    <xdr:cxnSp macro="">
      <xdr:nvCxnSpPr>
        <xdr:cNvPr id="249" name="直線コネクタ 248"/>
        <xdr:cNvCxnSpPr/>
      </xdr:nvCxnSpPr>
      <xdr:spPr>
        <a:xfrm flipV="1">
          <a:off x="1130300" y="16559417"/>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61109</xdr:rowOff>
    </xdr:from>
    <xdr:to>
      <xdr:col>10</xdr:col>
      <xdr:colOff>165100</xdr:colOff>
      <xdr:row>97</xdr:row>
      <xdr:rowOff>162709</xdr:rowOff>
    </xdr:to>
    <xdr:sp macro="" textlink="">
      <xdr:nvSpPr>
        <xdr:cNvPr id="250" name="フローチャート: 判断 249"/>
        <xdr:cNvSpPr/>
      </xdr:nvSpPr>
      <xdr:spPr>
        <a:xfrm>
          <a:off x="1968500" y="166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153836</xdr:rowOff>
    </xdr:from>
    <xdr:ext cx="534377" cy="259045"/>
    <xdr:sp macro="" textlink="">
      <xdr:nvSpPr>
        <xdr:cNvPr id="251" name="テキスト ボックス 250"/>
        <xdr:cNvSpPr txBox="1"/>
      </xdr:nvSpPr>
      <xdr:spPr>
        <a:xfrm>
          <a:off x="1752111" y="1678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150719</xdr:rowOff>
    </xdr:from>
    <xdr:to>
      <xdr:col>6</xdr:col>
      <xdr:colOff>38100</xdr:colOff>
      <xdr:row>98</xdr:row>
      <xdr:rowOff>80869</xdr:rowOff>
    </xdr:to>
    <xdr:sp macro="" textlink="">
      <xdr:nvSpPr>
        <xdr:cNvPr id="252" name="フローチャート: 判断 251"/>
        <xdr:cNvSpPr/>
      </xdr:nvSpPr>
      <xdr:spPr>
        <a:xfrm>
          <a:off x="1079500" y="167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71996</xdr:rowOff>
    </xdr:from>
    <xdr:ext cx="534377" cy="259045"/>
    <xdr:sp macro="" textlink="">
      <xdr:nvSpPr>
        <xdr:cNvPr id="253" name="テキスト ボックス 252"/>
        <xdr:cNvSpPr txBox="1"/>
      </xdr:nvSpPr>
      <xdr:spPr>
        <a:xfrm>
          <a:off x="863111" y="16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134472</xdr:rowOff>
    </xdr:from>
    <xdr:to>
      <xdr:col>24</xdr:col>
      <xdr:colOff>114300</xdr:colOff>
      <xdr:row>95</xdr:row>
      <xdr:rowOff>64622</xdr:rowOff>
    </xdr:to>
    <xdr:sp macro="" textlink="">
      <xdr:nvSpPr>
        <xdr:cNvPr id="259" name="楕円 258"/>
        <xdr:cNvSpPr/>
      </xdr:nvSpPr>
      <xdr:spPr>
        <a:xfrm>
          <a:off x="4584700" y="162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157349</xdr:rowOff>
    </xdr:from>
    <xdr:ext cx="534377" cy="259045"/>
    <xdr:sp macro="" textlink="">
      <xdr:nvSpPr>
        <xdr:cNvPr id="260" name="扶助費該当値テキスト"/>
        <xdr:cNvSpPr txBox="1"/>
      </xdr:nvSpPr>
      <xdr:spPr>
        <a:xfrm>
          <a:off x="4686300" y="1610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49532</xdr:rowOff>
    </xdr:from>
    <xdr:to>
      <xdr:col>20</xdr:col>
      <xdr:colOff>38100</xdr:colOff>
      <xdr:row>95</xdr:row>
      <xdr:rowOff>151132</xdr:rowOff>
    </xdr:to>
    <xdr:sp macro="" textlink="">
      <xdr:nvSpPr>
        <xdr:cNvPr id="261" name="楕円 260"/>
        <xdr:cNvSpPr/>
      </xdr:nvSpPr>
      <xdr:spPr>
        <a:xfrm>
          <a:off x="3746500" y="163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167659</xdr:rowOff>
    </xdr:from>
    <xdr:ext cx="534377" cy="259045"/>
    <xdr:sp macro="" textlink="">
      <xdr:nvSpPr>
        <xdr:cNvPr id="262" name="テキスト ボックス 261"/>
        <xdr:cNvSpPr txBox="1"/>
      </xdr:nvSpPr>
      <xdr:spPr>
        <a:xfrm>
          <a:off x="3530111" y="1611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98109</xdr:rowOff>
    </xdr:from>
    <xdr:to>
      <xdr:col>15</xdr:col>
      <xdr:colOff>101600</xdr:colOff>
      <xdr:row>96</xdr:row>
      <xdr:rowOff>28259</xdr:rowOff>
    </xdr:to>
    <xdr:sp macro="" textlink="">
      <xdr:nvSpPr>
        <xdr:cNvPr id="263" name="楕円 262"/>
        <xdr:cNvSpPr/>
      </xdr:nvSpPr>
      <xdr:spPr>
        <a:xfrm>
          <a:off x="2857500" y="163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44786</xdr:rowOff>
    </xdr:from>
    <xdr:ext cx="534377" cy="259045"/>
    <xdr:sp macro="" textlink="">
      <xdr:nvSpPr>
        <xdr:cNvPr id="264" name="テキスト ボックス 263"/>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49417</xdr:rowOff>
    </xdr:from>
    <xdr:to>
      <xdr:col>10</xdr:col>
      <xdr:colOff>165100</xdr:colOff>
      <xdr:row>96</xdr:row>
      <xdr:rowOff>151017</xdr:rowOff>
    </xdr:to>
    <xdr:sp macro="" textlink="">
      <xdr:nvSpPr>
        <xdr:cNvPr id="265" name="楕円 264"/>
        <xdr:cNvSpPr/>
      </xdr:nvSpPr>
      <xdr:spPr>
        <a:xfrm>
          <a:off x="1968500" y="165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167544</xdr:rowOff>
    </xdr:from>
    <xdr:ext cx="534377" cy="259045"/>
    <xdr:sp macro="" textlink="">
      <xdr:nvSpPr>
        <xdr:cNvPr id="266" name="テキスト ボックス 265"/>
        <xdr:cNvSpPr txBox="1"/>
      </xdr:nvSpPr>
      <xdr:spPr>
        <a:xfrm>
          <a:off x="1752111" y="1628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108559</xdr:rowOff>
    </xdr:from>
    <xdr:to>
      <xdr:col>6</xdr:col>
      <xdr:colOff>38100</xdr:colOff>
      <xdr:row>97</xdr:row>
      <xdr:rowOff>38709</xdr:rowOff>
    </xdr:to>
    <xdr:sp macro="" textlink="">
      <xdr:nvSpPr>
        <xdr:cNvPr id="267" name="楕円 266"/>
        <xdr:cNvSpPr/>
      </xdr:nvSpPr>
      <xdr:spPr>
        <a:xfrm>
          <a:off x="1079500" y="165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55236</xdr:rowOff>
    </xdr:from>
    <xdr:ext cx="534377" cy="259045"/>
    <xdr:sp macro="" textlink="">
      <xdr:nvSpPr>
        <xdr:cNvPr id="268" name="テキスト ボックス 267"/>
        <xdr:cNvSpPr txBox="1"/>
      </xdr:nvSpPr>
      <xdr:spPr>
        <a:xfrm>
          <a:off x="863111" y="163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158988</xdr:rowOff>
    </xdr:from>
    <xdr:to>
      <xdr:col>55</xdr:col>
      <xdr:colOff>0</xdr:colOff>
      <xdr:row>36</xdr:row>
      <xdr:rowOff>169441</xdr:rowOff>
    </xdr:to>
    <xdr:cxnSp macro="">
      <xdr:nvCxnSpPr>
        <xdr:cNvPr id="293" name="直線コネクタ 292"/>
        <xdr:cNvCxnSpPr/>
      </xdr:nvCxnSpPr>
      <xdr:spPr>
        <a:xfrm>
          <a:off x="9639300" y="6331188"/>
          <a:ext cx="8382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158988</xdr:rowOff>
    </xdr:from>
    <xdr:to>
      <xdr:col>50</xdr:col>
      <xdr:colOff>114300</xdr:colOff>
      <xdr:row>36</xdr:row>
      <xdr:rowOff>170692</xdr:rowOff>
    </xdr:to>
    <xdr:cxnSp macro="">
      <xdr:nvCxnSpPr>
        <xdr:cNvPr id="296" name="直線コネクタ 295"/>
        <xdr:cNvCxnSpPr/>
      </xdr:nvCxnSpPr>
      <xdr:spPr>
        <a:xfrm flipV="1">
          <a:off x="8750300" y="6331188"/>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165732</xdr:rowOff>
    </xdr:from>
    <xdr:to>
      <xdr:col>45</xdr:col>
      <xdr:colOff>177800</xdr:colOff>
      <xdr:row>36</xdr:row>
      <xdr:rowOff>170692</xdr:rowOff>
    </xdr:to>
    <xdr:cxnSp macro="">
      <xdr:nvCxnSpPr>
        <xdr:cNvPr id="299" name="直線コネクタ 298"/>
        <xdr:cNvCxnSpPr/>
      </xdr:nvCxnSpPr>
      <xdr:spPr>
        <a:xfrm>
          <a:off x="7861300" y="6337932"/>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161600</xdr:rowOff>
    </xdr:from>
    <xdr:to>
      <xdr:col>41</xdr:col>
      <xdr:colOff>50800</xdr:colOff>
      <xdr:row>36</xdr:row>
      <xdr:rowOff>165732</xdr:rowOff>
    </xdr:to>
    <xdr:cxnSp macro="">
      <xdr:nvCxnSpPr>
        <xdr:cNvPr id="302" name="直線コネクタ 301"/>
        <xdr:cNvCxnSpPr/>
      </xdr:nvCxnSpPr>
      <xdr:spPr>
        <a:xfrm>
          <a:off x="6972300" y="6333800"/>
          <a:ext cx="8890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143610</xdr:rowOff>
    </xdr:from>
    <xdr:to>
      <xdr:col>41</xdr:col>
      <xdr:colOff>101600</xdr:colOff>
      <xdr:row>36</xdr:row>
      <xdr:rowOff>73760</xdr:rowOff>
    </xdr:to>
    <xdr:sp macro="" textlink="">
      <xdr:nvSpPr>
        <xdr:cNvPr id="303" name="フローチャート: 判断 302"/>
        <xdr:cNvSpPr/>
      </xdr:nvSpPr>
      <xdr:spPr>
        <a:xfrm>
          <a:off x="7810500" y="61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90287</xdr:rowOff>
    </xdr:from>
    <xdr:ext cx="534377" cy="259045"/>
    <xdr:sp macro="" textlink="">
      <xdr:nvSpPr>
        <xdr:cNvPr id="304" name="テキスト ボックス 303"/>
        <xdr:cNvSpPr txBox="1"/>
      </xdr:nvSpPr>
      <xdr:spPr>
        <a:xfrm>
          <a:off x="7594111" y="591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146376</xdr:rowOff>
    </xdr:from>
    <xdr:to>
      <xdr:col>36</xdr:col>
      <xdr:colOff>165100</xdr:colOff>
      <xdr:row>36</xdr:row>
      <xdr:rowOff>76526</xdr:rowOff>
    </xdr:to>
    <xdr:sp macro="" textlink="">
      <xdr:nvSpPr>
        <xdr:cNvPr id="305" name="フローチャート: 判断 304"/>
        <xdr:cNvSpPr/>
      </xdr:nvSpPr>
      <xdr:spPr>
        <a:xfrm>
          <a:off x="6921500" y="614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93053</xdr:rowOff>
    </xdr:from>
    <xdr:ext cx="534377" cy="259045"/>
    <xdr:sp macro="" textlink="">
      <xdr:nvSpPr>
        <xdr:cNvPr id="306" name="テキスト ボックス 305"/>
        <xdr:cNvSpPr txBox="1"/>
      </xdr:nvSpPr>
      <xdr:spPr>
        <a:xfrm>
          <a:off x="6705111" y="592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118641</xdr:rowOff>
    </xdr:from>
    <xdr:to>
      <xdr:col>55</xdr:col>
      <xdr:colOff>50800</xdr:colOff>
      <xdr:row>37</xdr:row>
      <xdr:rowOff>48791</xdr:rowOff>
    </xdr:to>
    <xdr:sp macro="" textlink="">
      <xdr:nvSpPr>
        <xdr:cNvPr id="312" name="楕円 311"/>
        <xdr:cNvSpPr/>
      </xdr:nvSpPr>
      <xdr:spPr>
        <a:xfrm>
          <a:off x="10426700" y="62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97068</xdr:rowOff>
    </xdr:from>
    <xdr:ext cx="534377" cy="259045"/>
    <xdr:sp macro="" textlink="">
      <xdr:nvSpPr>
        <xdr:cNvPr id="313" name="補助費等該当値テキスト"/>
        <xdr:cNvSpPr txBox="1"/>
      </xdr:nvSpPr>
      <xdr:spPr>
        <a:xfrm>
          <a:off x="10528300" y="626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108188</xdr:rowOff>
    </xdr:from>
    <xdr:to>
      <xdr:col>50</xdr:col>
      <xdr:colOff>165100</xdr:colOff>
      <xdr:row>37</xdr:row>
      <xdr:rowOff>38338</xdr:rowOff>
    </xdr:to>
    <xdr:sp macro="" textlink="">
      <xdr:nvSpPr>
        <xdr:cNvPr id="314" name="楕円 313"/>
        <xdr:cNvSpPr/>
      </xdr:nvSpPr>
      <xdr:spPr>
        <a:xfrm>
          <a:off x="9588500" y="628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29465</xdr:rowOff>
    </xdr:from>
    <xdr:ext cx="534377" cy="259045"/>
    <xdr:sp macro="" textlink="">
      <xdr:nvSpPr>
        <xdr:cNvPr id="315" name="テキスト ボックス 314"/>
        <xdr:cNvSpPr txBox="1"/>
      </xdr:nvSpPr>
      <xdr:spPr>
        <a:xfrm>
          <a:off x="9372111" y="637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119892</xdr:rowOff>
    </xdr:from>
    <xdr:to>
      <xdr:col>46</xdr:col>
      <xdr:colOff>38100</xdr:colOff>
      <xdr:row>37</xdr:row>
      <xdr:rowOff>50042</xdr:rowOff>
    </xdr:to>
    <xdr:sp macro="" textlink="">
      <xdr:nvSpPr>
        <xdr:cNvPr id="316" name="楕円 315"/>
        <xdr:cNvSpPr/>
      </xdr:nvSpPr>
      <xdr:spPr>
        <a:xfrm>
          <a:off x="8699500" y="62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41169</xdr:rowOff>
    </xdr:from>
    <xdr:ext cx="534377" cy="259045"/>
    <xdr:sp macro="" textlink="">
      <xdr:nvSpPr>
        <xdr:cNvPr id="317" name="テキスト ボックス 316"/>
        <xdr:cNvSpPr txBox="1"/>
      </xdr:nvSpPr>
      <xdr:spPr>
        <a:xfrm>
          <a:off x="8483111" y="63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114932</xdr:rowOff>
    </xdr:from>
    <xdr:to>
      <xdr:col>41</xdr:col>
      <xdr:colOff>101600</xdr:colOff>
      <xdr:row>37</xdr:row>
      <xdr:rowOff>45082</xdr:rowOff>
    </xdr:to>
    <xdr:sp macro="" textlink="">
      <xdr:nvSpPr>
        <xdr:cNvPr id="318" name="楕円 317"/>
        <xdr:cNvSpPr/>
      </xdr:nvSpPr>
      <xdr:spPr>
        <a:xfrm>
          <a:off x="7810500" y="62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36209</xdr:rowOff>
    </xdr:from>
    <xdr:ext cx="534377" cy="259045"/>
    <xdr:sp macro="" textlink="">
      <xdr:nvSpPr>
        <xdr:cNvPr id="319" name="テキスト ボックス 318"/>
        <xdr:cNvSpPr txBox="1"/>
      </xdr:nvSpPr>
      <xdr:spPr>
        <a:xfrm>
          <a:off x="7594111" y="637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110800</xdr:rowOff>
    </xdr:from>
    <xdr:to>
      <xdr:col>36</xdr:col>
      <xdr:colOff>165100</xdr:colOff>
      <xdr:row>37</xdr:row>
      <xdr:rowOff>40950</xdr:rowOff>
    </xdr:to>
    <xdr:sp macro="" textlink="">
      <xdr:nvSpPr>
        <xdr:cNvPr id="320" name="楕円 319"/>
        <xdr:cNvSpPr/>
      </xdr:nvSpPr>
      <xdr:spPr>
        <a:xfrm>
          <a:off x="6921500" y="62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32077</xdr:rowOff>
    </xdr:from>
    <xdr:ext cx="534377" cy="259045"/>
    <xdr:sp macro="" textlink="">
      <xdr:nvSpPr>
        <xdr:cNvPr id="321" name="テキスト ボックス 320"/>
        <xdr:cNvSpPr txBox="1"/>
      </xdr:nvSpPr>
      <xdr:spPr>
        <a:xfrm>
          <a:off x="6705111" y="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60109</xdr:rowOff>
    </xdr:from>
    <xdr:to>
      <xdr:col>55</xdr:col>
      <xdr:colOff>0</xdr:colOff>
      <xdr:row>57</xdr:row>
      <xdr:rowOff>74907</xdr:rowOff>
    </xdr:to>
    <xdr:cxnSp macro="">
      <xdr:nvCxnSpPr>
        <xdr:cNvPr id="350" name="直線コネクタ 349"/>
        <xdr:cNvCxnSpPr/>
      </xdr:nvCxnSpPr>
      <xdr:spPr>
        <a:xfrm>
          <a:off x="9639300" y="9661309"/>
          <a:ext cx="838200" cy="18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60109</xdr:rowOff>
    </xdr:from>
    <xdr:to>
      <xdr:col>50</xdr:col>
      <xdr:colOff>114300</xdr:colOff>
      <xdr:row>56</xdr:row>
      <xdr:rowOff>169182</xdr:rowOff>
    </xdr:to>
    <xdr:cxnSp macro="">
      <xdr:nvCxnSpPr>
        <xdr:cNvPr id="353" name="直線コネクタ 352"/>
        <xdr:cNvCxnSpPr/>
      </xdr:nvCxnSpPr>
      <xdr:spPr>
        <a:xfrm flipV="1">
          <a:off x="8750300" y="9661309"/>
          <a:ext cx="889000" cy="10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169182</xdr:rowOff>
    </xdr:from>
    <xdr:to>
      <xdr:col>45</xdr:col>
      <xdr:colOff>177800</xdr:colOff>
      <xdr:row>58</xdr:row>
      <xdr:rowOff>29393</xdr:rowOff>
    </xdr:to>
    <xdr:cxnSp macro="">
      <xdr:nvCxnSpPr>
        <xdr:cNvPr id="356" name="直線コネクタ 355"/>
        <xdr:cNvCxnSpPr/>
      </xdr:nvCxnSpPr>
      <xdr:spPr>
        <a:xfrm flipV="1">
          <a:off x="7861300" y="9770382"/>
          <a:ext cx="889000" cy="2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46119</xdr:rowOff>
    </xdr:from>
    <xdr:to>
      <xdr:col>41</xdr:col>
      <xdr:colOff>50800</xdr:colOff>
      <xdr:row>58</xdr:row>
      <xdr:rowOff>29393</xdr:rowOff>
    </xdr:to>
    <xdr:cxnSp macro="">
      <xdr:nvCxnSpPr>
        <xdr:cNvPr id="359" name="直線コネクタ 358"/>
        <xdr:cNvCxnSpPr/>
      </xdr:nvCxnSpPr>
      <xdr:spPr>
        <a:xfrm>
          <a:off x="6972300" y="9818769"/>
          <a:ext cx="889000" cy="15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60" name="フローチャート: 判断 359"/>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1" name="テキスト ボックス 360"/>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2" name="フローチャート: 判断 361"/>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3" name="テキスト ボックス 362"/>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24107</xdr:rowOff>
    </xdr:from>
    <xdr:to>
      <xdr:col>55</xdr:col>
      <xdr:colOff>50800</xdr:colOff>
      <xdr:row>57</xdr:row>
      <xdr:rowOff>125707</xdr:rowOff>
    </xdr:to>
    <xdr:sp macro="" textlink="">
      <xdr:nvSpPr>
        <xdr:cNvPr id="369" name="楕円 368"/>
        <xdr:cNvSpPr/>
      </xdr:nvSpPr>
      <xdr:spPr>
        <a:xfrm>
          <a:off x="10426700" y="979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2534</xdr:rowOff>
    </xdr:from>
    <xdr:ext cx="534377" cy="259045"/>
    <xdr:sp macro="" textlink="">
      <xdr:nvSpPr>
        <xdr:cNvPr id="370" name="普通建設事業費該当値テキスト"/>
        <xdr:cNvSpPr txBox="1"/>
      </xdr:nvSpPr>
      <xdr:spPr>
        <a:xfrm>
          <a:off x="10528300" y="97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9309</xdr:rowOff>
    </xdr:from>
    <xdr:to>
      <xdr:col>50</xdr:col>
      <xdr:colOff>165100</xdr:colOff>
      <xdr:row>56</xdr:row>
      <xdr:rowOff>110909</xdr:rowOff>
    </xdr:to>
    <xdr:sp macro="" textlink="">
      <xdr:nvSpPr>
        <xdr:cNvPr id="371" name="楕円 370"/>
        <xdr:cNvSpPr/>
      </xdr:nvSpPr>
      <xdr:spPr>
        <a:xfrm>
          <a:off x="9588500" y="961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127436</xdr:rowOff>
    </xdr:from>
    <xdr:ext cx="534377" cy="259045"/>
    <xdr:sp macro="" textlink="">
      <xdr:nvSpPr>
        <xdr:cNvPr id="372" name="テキスト ボックス 371"/>
        <xdr:cNvSpPr txBox="1"/>
      </xdr:nvSpPr>
      <xdr:spPr>
        <a:xfrm>
          <a:off x="9372111" y="938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118382</xdr:rowOff>
    </xdr:from>
    <xdr:to>
      <xdr:col>46</xdr:col>
      <xdr:colOff>38100</xdr:colOff>
      <xdr:row>57</xdr:row>
      <xdr:rowOff>48532</xdr:rowOff>
    </xdr:to>
    <xdr:sp macro="" textlink="">
      <xdr:nvSpPr>
        <xdr:cNvPr id="373" name="楕円 372"/>
        <xdr:cNvSpPr/>
      </xdr:nvSpPr>
      <xdr:spPr>
        <a:xfrm>
          <a:off x="8699500" y="97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65059</xdr:rowOff>
    </xdr:from>
    <xdr:ext cx="534377" cy="259045"/>
    <xdr:sp macro="" textlink="">
      <xdr:nvSpPr>
        <xdr:cNvPr id="374" name="テキスト ボックス 373"/>
        <xdr:cNvSpPr txBox="1"/>
      </xdr:nvSpPr>
      <xdr:spPr>
        <a:xfrm>
          <a:off x="8483111" y="949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150043</xdr:rowOff>
    </xdr:from>
    <xdr:to>
      <xdr:col>41</xdr:col>
      <xdr:colOff>101600</xdr:colOff>
      <xdr:row>58</xdr:row>
      <xdr:rowOff>80193</xdr:rowOff>
    </xdr:to>
    <xdr:sp macro="" textlink="">
      <xdr:nvSpPr>
        <xdr:cNvPr id="375" name="楕円 374"/>
        <xdr:cNvSpPr/>
      </xdr:nvSpPr>
      <xdr:spPr>
        <a:xfrm>
          <a:off x="7810500" y="992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71320</xdr:rowOff>
    </xdr:from>
    <xdr:ext cx="534377" cy="259045"/>
    <xdr:sp macro="" textlink="">
      <xdr:nvSpPr>
        <xdr:cNvPr id="376" name="テキスト ボックス 375"/>
        <xdr:cNvSpPr txBox="1"/>
      </xdr:nvSpPr>
      <xdr:spPr>
        <a:xfrm>
          <a:off x="7594111" y="10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166769</xdr:rowOff>
    </xdr:from>
    <xdr:to>
      <xdr:col>36</xdr:col>
      <xdr:colOff>165100</xdr:colOff>
      <xdr:row>57</xdr:row>
      <xdr:rowOff>96919</xdr:rowOff>
    </xdr:to>
    <xdr:sp macro="" textlink="">
      <xdr:nvSpPr>
        <xdr:cNvPr id="377" name="楕円 376"/>
        <xdr:cNvSpPr/>
      </xdr:nvSpPr>
      <xdr:spPr>
        <a:xfrm>
          <a:off x="6921500" y="97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88046</xdr:rowOff>
    </xdr:from>
    <xdr:ext cx="534377" cy="259045"/>
    <xdr:sp macro="" textlink="">
      <xdr:nvSpPr>
        <xdr:cNvPr id="378" name="テキスト ボックス 377"/>
        <xdr:cNvSpPr txBox="1"/>
      </xdr:nvSpPr>
      <xdr:spPr>
        <a:xfrm>
          <a:off x="6705111" y="986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29352</xdr:rowOff>
    </xdr:from>
    <xdr:to>
      <xdr:col>55</xdr:col>
      <xdr:colOff>0</xdr:colOff>
      <xdr:row>77</xdr:row>
      <xdr:rowOff>157580</xdr:rowOff>
    </xdr:to>
    <xdr:cxnSp macro="">
      <xdr:nvCxnSpPr>
        <xdr:cNvPr id="409" name="直線コネクタ 408"/>
        <xdr:cNvCxnSpPr/>
      </xdr:nvCxnSpPr>
      <xdr:spPr>
        <a:xfrm>
          <a:off x="9639300" y="13231002"/>
          <a:ext cx="838200" cy="12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29352</xdr:rowOff>
    </xdr:from>
    <xdr:to>
      <xdr:col>50</xdr:col>
      <xdr:colOff>114300</xdr:colOff>
      <xdr:row>79</xdr:row>
      <xdr:rowOff>614</xdr:rowOff>
    </xdr:to>
    <xdr:cxnSp macro="">
      <xdr:nvCxnSpPr>
        <xdr:cNvPr id="412" name="直線コネクタ 411"/>
        <xdr:cNvCxnSpPr/>
      </xdr:nvCxnSpPr>
      <xdr:spPr>
        <a:xfrm flipV="1">
          <a:off x="8750300" y="13231002"/>
          <a:ext cx="889000" cy="3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119273</xdr:rowOff>
    </xdr:from>
    <xdr:to>
      <xdr:col>45</xdr:col>
      <xdr:colOff>177800</xdr:colOff>
      <xdr:row>79</xdr:row>
      <xdr:rowOff>614</xdr:rowOff>
    </xdr:to>
    <xdr:cxnSp macro="">
      <xdr:nvCxnSpPr>
        <xdr:cNvPr id="415" name="直線コネクタ 414"/>
        <xdr:cNvCxnSpPr/>
      </xdr:nvCxnSpPr>
      <xdr:spPr>
        <a:xfrm>
          <a:off x="7861300" y="13492373"/>
          <a:ext cx="889000" cy="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8" name="フローチャート: 判断 417"/>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9" name="テキスト ボックス 418"/>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106780</xdr:rowOff>
    </xdr:from>
    <xdr:to>
      <xdr:col>55</xdr:col>
      <xdr:colOff>50800</xdr:colOff>
      <xdr:row>78</xdr:row>
      <xdr:rowOff>36930</xdr:rowOff>
    </xdr:to>
    <xdr:sp macro="" textlink="">
      <xdr:nvSpPr>
        <xdr:cNvPr id="425" name="楕円 424"/>
        <xdr:cNvSpPr/>
      </xdr:nvSpPr>
      <xdr:spPr>
        <a:xfrm>
          <a:off x="10426700" y="133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129657</xdr:rowOff>
    </xdr:from>
    <xdr:ext cx="534377" cy="259045"/>
    <xdr:sp macro="" textlink="">
      <xdr:nvSpPr>
        <xdr:cNvPr id="426" name="普通建設事業費 （ うち新規整備　）該当値テキスト"/>
        <xdr:cNvSpPr txBox="1"/>
      </xdr:nvSpPr>
      <xdr:spPr>
        <a:xfrm>
          <a:off x="10528300" y="131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150002</xdr:rowOff>
    </xdr:from>
    <xdr:to>
      <xdr:col>50</xdr:col>
      <xdr:colOff>165100</xdr:colOff>
      <xdr:row>77</xdr:row>
      <xdr:rowOff>80152</xdr:rowOff>
    </xdr:to>
    <xdr:sp macro="" textlink="">
      <xdr:nvSpPr>
        <xdr:cNvPr id="427" name="楕円 426"/>
        <xdr:cNvSpPr/>
      </xdr:nvSpPr>
      <xdr:spPr>
        <a:xfrm>
          <a:off x="9588500" y="131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96679</xdr:rowOff>
    </xdr:from>
    <xdr:ext cx="534377" cy="259045"/>
    <xdr:sp macro="" textlink="">
      <xdr:nvSpPr>
        <xdr:cNvPr id="428" name="テキスト ボックス 427"/>
        <xdr:cNvSpPr txBox="1"/>
      </xdr:nvSpPr>
      <xdr:spPr>
        <a:xfrm>
          <a:off x="9372111" y="1295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121264</xdr:rowOff>
    </xdr:from>
    <xdr:to>
      <xdr:col>46</xdr:col>
      <xdr:colOff>38100</xdr:colOff>
      <xdr:row>79</xdr:row>
      <xdr:rowOff>51414</xdr:rowOff>
    </xdr:to>
    <xdr:sp macro="" textlink="">
      <xdr:nvSpPr>
        <xdr:cNvPr id="429" name="楕円 428"/>
        <xdr:cNvSpPr/>
      </xdr:nvSpPr>
      <xdr:spPr>
        <a:xfrm>
          <a:off x="8699500" y="134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42541</xdr:rowOff>
    </xdr:from>
    <xdr:ext cx="469744" cy="259045"/>
    <xdr:sp macro="" textlink="">
      <xdr:nvSpPr>
        <xdr:cNvPr id="430" name="テキスト ボックス 429"/>
        <xdr:cNvSpPr txBox="1"/>
      </xdr:nvSpPr>
      <xdr:spPr>
        <a:xfrm>
          <a:off x="8515428" y="1358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68473</xdr:rowOff>
    </xdr:from>
    <xdr:to>
      <xdr:col>41</xdr:col>
      <xdr:colOff>101600</xdr:colOff>
      <xdr:row>78</xdr:row>
      <xdr:rowOff>170073</xdr:rowOff>
    </xdr:to>
    <xdr:sp macro="" textlink="">
      <xdr:nvSpPr>
        <xdr:cNvPr id="431" name="楕円 430"/>
        <xdr:cNvSpPr/>
      </xdr:nvSpPr>
      <xdr:spPr>
        <a:xfrm>
          <a:off x="7810500" y="134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161200</xdr:rowOff>
    </xdr:from>
    <xdr:ext cx="469744" cy="259045"/>
    <xdr:sp macro="" textlink="">
      <xdr:nvSpPr>
        <xdr:cNvPr id="432" name="テキスト ボックス 431"/>
        <xdr:cNvSpPr txBox="1"/>
      </xdr:nvSpPr>
      <xdr:spPr>
        <a:xfrm>
          <a:off x="7626428" y="1353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20562</xdr:rowOff>
    </xdr:from>
    <xdr:to>
      <xdr:col>55</xdr:col>
      <xdr:colOff>0</xdr:colOff>
      <xdr:row>98</xdr:row>
      <xdr:rowOff>72340</xdr:rowOff>
    </xdr:to>
    <xdr:cxnSp macro="">
      <xdr:nvCxnSpPr>
        <xdr:cNvPr id="461" name="直線コネクタ 460"/>
        <xdr:cNvCxnSpPr/>
      </xdr:nvCxnSpPr>
      <xdr:spPr>
        <a:xfrm flipV="1">
          <a:off x="9639300" y="16822662"/>
          <a:ext cx="8382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23279</xdr:rowOff>
    </xdr:from>
    <xdr:to>
      <xdr:col>50</xdr:col>
      <xdr:colOff>114300</xdr:colOff>
      <xdr:row>98</xdr:row>
      <xdr:rowOff>72340</xdr:rowOff>
    </xdr:to>
    <xdr:cxnSp macro="">
      <xdr:nvCxnSpPr>
        <xdr:cNvPr id="464" name="直線コネクタ 463"/>
        <xdr:cNvCxnSpPr/>
      </xdr:nvCxnSpPr>
      <xdr:spPr>
        <a:xfrm>
          <a:off x="8750300" y="16825379"/>
          <a:ext cx="889000" cy="4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23279</xdr:rowOff>
    </xdr:from>
    <xdr:to>
      <xdr:col>45</xdr:col>
      <xdr:colOff>177800</xdr:colOff>
      <xdr:row>98</xdr:row>
      <xdr:rowOff>162420</xdr:rowOff>
    </xdr:to>
    <xdr:cxnSp macro="">
      <xdr:nvCxnSpPr>
        <xdr:cNvPr id="467" name="直線コネクタ 466"/>
        <xdr:cNvCxnSpPr/>
      </xdr:nvCxnSpPr>
      <xdr:spPr>
        <a:xfrm flipV="1">
          <a:off x="7861300" y="16825379"/>
          <a:ext cx="889000" cy="1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105918</xdr:rowOff>
    </xdr:from>
    <xdr:to>
      <xdr:col>41</xdr:col>
      <xdr:colOff>101600</xdr:colOff>
      <xdr:row>97</xdr:row>
      <xdr:rowOff>36068</xdr:rowOff>
    </xdr:to>
    <xdr:sp macro="" textlink="">
      <xdr:nvSpPr>
        <xdr:cNvPr id="470" name="フローチャート: 判断 469"/>
        <xdr:cNvSpPr/>
      </xdr:nvSpPr>
      <xdr:spPr>
        <a:xfrm>
          <a:off x="7810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52595</xdr:rowOff>
    </xdr:from>
    <xdr:ext cx="534377" cy="259045"/>
    <xdr:sp macro="" textlink="">
      <xdr:nvSpPr>
        <xdr:cNvPr id="471" name="テキスト ボックス 470"/>
        <xdr:cNvSpPr txBox="1"/>
      </xdr:nvSpPr>
      <xdr:spPr>
        <a:xfrm>
          <a:off x="7594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141212</xdr:rowOff>
    </xdr:from>
    <xdr:to>
      <xdr:col>55</xdr:col>
      <xdr:colOff>50800</xdr:colOff>
      <xdr:row>98</xdr:row>
      <xdr:rowOff>71362</xdr:rowOff>
    </xdr:to>
    <xdr:sp macro="" textlink="">
      <xdr:nvSpPr>
        <xdr:cNvPr id="477" name="楕円 476"/>
        <xdr:cNvSpPr/>
      </xdr:nvSpPr>
      <xdr:spPr>
        <a:xfrm>
          <a:off x="10426700" y="167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119639</xdr:rowOff>
    </xdr:from>
    <xdr:ext cx="534377" cy="259045"/>
    <xdr:sp macro="" textlink="">
      <xdr:nvSpPr>
        <xdr:cNvPr id="478" name="普通建設事業費 （ うち更新整備　）該当値テキスト"/>
        <xdr:cNvSpPr txBox="1"/>
      </xdr:nvSpPr>
      <xdr:spPr>
        <a:xfrm>
          <a:off x="10528300" y="1675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21540</xdr:rowOff>
    </xdr:from>
    <xdr:to>
      <xdr:col>50</xdr:col>
      <xdr:colOff>165100</xdr:colOff>
      <xdr:row>98</xdr:row>
      <xdr:rowOff>123140</xdr:rowOff>
    </xdr:to>
    <xdr:sp macro="" textlink="">
      <xdr:nvSpPr>
        <xdr:cNvPr id="479" name="楕円 478"/>
        <xdr:cNvSpPr/>
      </xdr:nvSpPr>
      <xdr:spPr>
        <a:xfrm>
          <a:off x="9588500" y="168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114267</xdr:rowOff>
    </xdr:from>
    <xdr:ext cx="534377" cy="259045"/>
    <xdr:sp macro="" textlink="">
      <xdr:nvSpPr>
        <xdr:cNvPr id="480" name="テキスト ボックス 479"/>
        <xdr:cNvSpPr txBox="1"/>
      </xdr:nvSpPr>
      <xdr:spPr>
        <a:xfrm>
          <a:off x="9372111" y="1691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143929</xdr:rowOff>
    </xdr:from>
    <xdr:to>
      <xdr:col>46</xdr:col>
      <xdr:colOff>38100</xdr:colOff>
      <xdr:row>98</xdr:row>
      <xdr:rowOff>74079</xdr:rowOff>
    </xdr:to>
    <xdr:sp macro="" textlink="">
      <xdr:nvSpPr>
        <xdr:cNvPr id="481" name="楕円 480"/>
        <xdr:cNvSpPr/>
      </xdr:nvSpPr>
      <xdr:spPr>
        <a:xfrm>
          <a:off x="8699500" y="167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65206</xdr:rowOff>
    </xdr:from>
    <xdr:ext cx="534377" cy="259045"/>
    <xdr:sp macro="" textlink="">
      <xdr:nvSpPr>
        <xdr:cNvPr id="482" name="テキスト ボックス 481"/>
        <xdr:cNvSpPr txBox="1"/>
      </xdr:nvSpPr>
      <xdr:spPr>
        <a:xfrm>
          <a:off x="8483111" y="168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111620</xdr:rowOff>
    </xdr:from>
    <xdr:to>
      <xdr:col>41</xdr:col>
      <xdr:colOff>101600</xdr:colOff>
      <xdr:row>99</xdr:row>
      <xdr:rowOff>41770</xdr:rowOff>
    </xdr:to>
    <xdr:sp macro="" textlink="">
      <xdr:nvSpPr>
        <xdr:cNvPr id="483" name="楕円 482"/>
        <xdr:cNvSpPr/>
      </xdr:nvSpPr>
      <xdr:spPr>
        <a:xfrm>
          <a:off x="7810500" y="169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32897</xdr:rowOff>
    </xdr:from>
    <xdr:ext cx="469744" cy="259045"/>
    <xdr:sp macro="" textlink="">
      <xdr:nvSpPr>
        <xdr:cNvPr id="484" name="テキスト ボックス 483"/>
        <xdr:cNvSpPr txBox="1"/>
      </xdr:nvSpPr>
      <xdr:spPr>
        <a:xfrm>
          <a:off x="7626428" y="170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56621</xdr:rowOff>
    </xdr:from>
    <xdr:to>
      <xdr:col>72</xdr:col>
      <xdr:colOff>38100</xdr:colOff>
      <xdr:row>38</xdr:row>
      <xdr:rowOff>158221</xdr:rowOff>
    </xdr:to>
    <xdr:sp macro="" textlink="">
      <xdr:nvSpPr>
        <xdr:cNvPr id="521" name="フローチャート: 判断 520"/>
        <xdr:cNvSpPr/>
      </xdr:nvSpPr>
      <xdr:spPr>
        <a:xfrm>
          <a:off x="13652500" y="657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3299</xdr:rowOff>
    </xdr:from>
    <xdr:ext cx="469744" cy="259045"/>
    <xdr:sp macro="" textlink="">
      <xdr:nvSpPr>
        <xdr:cNvPr id="522" name="テキスト ボックス 521"/>
        <xdr:cNvSpPr txBox="1"/>
      </xdr:nvSpPr>
      <xdr:spPr>
        <a:xfrm>
          <a:off x="13468428" y="634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58331</xdr:rowOff>
    </xdr:from>
    <xdr:to>
      <xdr:col>67</xdr:col>
      <xdr:colOff>101600</xdr:colOff>
      <xdr:row>38</xdr:row>
      <xdr:rowOff>159931</xdr:rowOff>
    </xdr:to>
    <xdr:sp macro="" textlink="">
      <xdr:nvSpPr>
        <xdr:cNvPr id="523" name="フローチャート: 判断 522"/>
        <xdr:cNvSpPr/>
      </xdr:nvSpPr>
      <xdr:spPr>
        <a:xfrm>
          <a:off x="12763500" y="657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5009</xdr:rowOff>
    </xdr:from>
    <xdr:ext cx="469744" cy="259045"/>
    <xdr:sp macro="" textlink="">
      <xdr:nvSpPr>
        <xdr:cNvPr id="524" name="テキスト ボックス 523"/>
        <xdr:cNvSpPr txBox="1"/>
      </xdr:nvSpPr>
      <xdr:spPr>
        <a:xfrm>
          <a:off x="12579428" y="634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3" name="テキスト ボックス 552"/>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7" name="テキスト ボックス 556"/>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9" name="テキスト ボックス 558"/>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3" name="直線コネクタ 562"/>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4"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5" name="直線コネクタ 56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6"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7" name="直線コネクタ 56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8" name="直線コネクタ 567"/>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9"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0" name="フローチャート: 判断 569"/>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1" name="直線コネクタ 570"/>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2" name="フローチャート: 判断 571"/>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3" name="テキスト ボックス 572"/>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4" name="直線コネクタ 573"/>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5" name="フローチャート: 判断 574"/>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6" name="テキスト ボックス 575"/>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7" name="直線コネクタ 576"/>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8" name="フローチャート: 判断 577"/>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9" name="テキスト ボックス 578"/>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0" name="フローチャート: 判断 579"/>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1" name="テキスト ボックス 580"/>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楕円 58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8"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9" name="楕円 58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0" name="テキスト ボックス 589"/>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1" name="楕円 59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2" name="テキスト ボックス 591"/>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3" name="楕円 59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4" name="テキスト ボックス 59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5" name="楕円 59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6" name="テキスト ボックス 59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22" name="直線コネクタ 621"/>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3"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4" name="直線コネクタ 623"/>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25"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26" name="直線コネクタ 625"/>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24192</xdr:rowOff>
    </xdr:from>
    <xdr:to>
      <xdr:col>85</xdr:col>
      <xdr:colOff>127000</xdr:colOff>
      <xdr:row>77</xdr:row>
      <xdr:rowOff>172</xdr:rowOff>
    </xdr:to>
    <xdr:cxnSp macro="">
      <xdr:nvCxnSpPr>
        <xdr:cNvPr id="627" name="直線コネクタ 626"/>
        <xdr:cNvCxnSpPr/>
      </xdr:nvCxnSpPr>
      <xdr:spPr>
        <a:xfrm flipV="1">
          <a:off x="15481300" y="12882942"/>
          <a:ext cx="838200" cy="3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8"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9" name="フローチャート: 判断 628"/>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172</xdr:rowOff>
    </xdr:from>
    <xdr:to>
      <xdr:col>81</xdr:col>
      <xdr:colOff>50800</xdr:colOff>
      <xdr:row>77</xdr:row>
      <xdr:rowOff>3863</xdr:rowOff>
    </xdr:to>
    <xdr:cxnSp macro="">
      <xdr:nvCxnSpPr>
        <xdr:cNvPr id="630" name="直線コネクタ 629"/>
        <xdr:cNvCxnSpPr/>
      </xdr:nvCxnSpPr>
      <xdr:spPr>
        <a:xfrm flipV="1">
          <a:off x="14592300" y="13201822"/>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31" name="フローチャート: 判断 630"/>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32" name="テキスト ボックス 631"/>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2769</xdr:rowOff>
    </xdr:from>
    <xdr:to>
      <xdr:col>76</xdr:col>
      <xdr:colOff>114300</xdr:colOff>
      <xdr:row>77</xdr:row>
      <xdr:rowOff>3863</xdr:rowOff>
    </xdr:to>
    <xdr:cxnSp macro="">
      <xdr:nvCxnSpPr>
        <xdr:cNvPr id="633" name="直線コネクタ 632"/>
        <xdr:cNvCxnSpPr/>
      </xdr:nvCxnSpPr>
      <xdr:spPr>
        <a:xfrm>
          <a:off x="13703300" y="13204419"/>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34" name="フローチャート: 判断 633"/>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35" name="テキスト ボックス 634"/>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2769</xdr:rowOff>
    </xdr:from>
    <xdr:to>
      <xdr:col>71</xdr:col>
      <xdr:colOff>177800</xdr:colOff>
      <xdr:row>77</xdr:row>
      <xdr:rowOff>32356</xdr:rowOff>
    </xdr:to>
    <xdr:cxnSp macro="">
      <xdr:nvCxnSpPr>
        <xdr:cNvPr id="636" name="直線コネクタ 635"/>
        <xdr:cNvCxnSpPr/>
      </xdr:nvCxnSpPr>
      <xdr:spPr>
        <a:xfrm flipV="1">
          <a:off x="12814300" y="13204419"/>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12711</xdr:rowOff>
    </xdr:from>
    <xdr:to>
      <xdr:col>72</xdr:col>
      <xdr:colOff>38100</xdr:colOff>
      <xdr:row>74</xdr:row>
      <xdr:rowOff>114311</xdr:rowOff>
    </xdr:to>
    <xdr:sp macro="" textlink="">
      <xdr:nvSpPr>
        <xdr:cNvPr id="637" name="フローチャート: 判断 636"/>
        <xdr:cNvSpPr/>
      </xdr:nvSpPr>
      <xdr:spPr>
        <a:xfrm>
          <a:off x="13652500" y="1270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130838</xdr:rowOff>
    </xdr:from>
    <xdr:ext cx="534377" cy="259045"/>
    <xdr:sp macro="" textlink="">
      <xdr:nvSpPr>
        <xdr:cNvPr id="638" name="テキスト ボックス 637"/>
        <xdr:cNvSpPr txBox="1"/>
      </xdr:nvSpPr>
      <xdr:spPr>
        <a:xfrm>
          <a:off x="13436111" y="1247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147405</xdr:rowOff>
    </xdr:from>
    <xdr:to>
      <xdr:col>67</xdr:col>
      <xdr:colOff>101600</xdr:colOff>
      <xdr:row>74</xdr:row>
      <xdr:rowOff>77555</xdr:rowOff>
    </xdr:to>
    <xdr:sp macro="" textlink="">
      <xdr:nvSpPr>
        <xdr:cNvPr id="639" name="フローチャート: 判断 638"/>
        <xdr:cNvSpPr/>
      </xdr:nvSpPr>
      <xdr:spPr>
        <a:xfrm>
          <a:off x="12763500" y="1266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94082</xdr:rowOff>
    </xdr:from>
    <xdr:ext cx="534377" cy="259045"/>
    <xdr:sp macro="" textlink="">
      <xdr:nvSpPr>
        <xdr:cNvPr id="640" name="テキスト ボックス 639"/>
        <xdr:cNvSpPr txBox="1"/>
      </xdr:nvSpPr>
      <xdr:spPr>
        <a:xfrm>
          <a:off x="12547111" y="1243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144842</xdr:rowOff>
    </xdr:from>
    <xdr:to>
      <xdr:col>85</xdr:col>
      <xdr:colOff>177800</xdr:colOff>
      <xdr:row>75</xdr:row>
      <xdr:rowOff>74992</xdr:rowOff>
    </xdr:to>
    <xdr:sp macro="" textlink="">
      <xdr:nvSpPr>
        <xdr:cNvPr id="646" name="楕円 645"/>
        <xdr:cNvSpPr/>
      </xdr:nvSpPr>
      <xdr:spPr>
        <a:xfrm>
          <a:off x="16268700" y="128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167719</xdr:rowOff>
    </xdr:from>
    <xdr:ext cx="534377" cy="259045"/>
    <xdr:sp macro="" textlink="">
      <xdr:nvSpPr>
        <xdr:cNvPr id="647" name="公債費該当値テキスト"/>
        <xdr:cNvSpPr txBox="1"/>
      </xdr:nvSpPr>
      <xdr:spPr>
        <a:xfrm>
          <a:off x="16370300" y="1268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120822</xdr:rowOff>
    </xdr:from>
    <xdr:to>
      <xdr:col>81</xdr:col>
      <xdr:colOff>101600</xdr:colOff>
      <xdr:row>77</xdr:row>
      <xdr:rowOff>50972</xdr:rowOff>
    </xdr:to>
    <xdr:sp macro="" textlink="">
      <xdr:nvSpPr>
        <xdr:cNvPr id="648" name="楕円 647"/>
        <xdr:cNvSpPr/>
      </xdr:nvSpPr>
      <xdr:spPr>
        <a:xfrm>
          <a:off x="15430500" y="131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42099</xdr:rowOff>
    </xdr:from>
    <xdr:ext cx="534377" cy="259045"/>
    <xdr:sp macro="" textlink="">
      <xdr:nvSpPr>
        <xdr:cNvPr id="649" name="テキスト ボックス 648"/>
        <xdr:cNvSpPr txBox="1"/>
      </xdr:nvSpPr>
      <xdr:spPr>
        <a:xfrm>
          <a:off x="15214111" y="13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124513</xdr:rowOff>
    </xdr:from>
    <xdr:to>
      <xdr:col>76</xdr:col>
      <xdr:colOff>165100</xdr:colOff>
      <xdr:row>77</xdr:row>
      <xdr:rowOff>54663</xdr:rowOff>
    </xdr:to>
    <xdr:sp macro="" textlink="">
      <xdr:nvSpPr>
        <xdr:cNvPr id="650" name="楕円 649"/>
        <xdr:cNvSpPr/>
      </xdr:nvSpPr>
      <xdr:spPr>
        <a:xfrm>
          <a:off x="14541500" y="131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45790</xdr:rowOff>
    </xdr:from>
    <xdr:ext cx="534377" cy="259045"/>
    <xdr:sp macro="" textlink="">
      <xdr:nvSpPr>
        <xdr:cNvPr id="651" name="テキスト ボックス 650"/>
        <xdr:cNvSpPr txBox="1"/>
      </xdr:nvSpPr>
      <xdr:spPr>
        <a:xfrm>
          <a:off x="14325111" y="1324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123419</xdr:rowOff>
    </xdr:from>
    <xdr:to>
      <xdr:col>72</xdr:col>
      <xdr:colOff>38100</xdr:colOff>
      <xdr:row>77</xdr:row>
      <xdr:rowOff>53569</xdr:rowOff>
    </xdr:to>
    <xdr:sp macro="" textlink="">
      <xdr:nvSpPr>
        <xdr:cNvPr id="652" name="楕円 651"/>
        <xdr:cNvSpPr/>
      </xdr:nvSpPr>
      <xdr:spPr>
        <a:xfrm>
          <a:off x="13652500" y="131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44696</xdr:rowOff>
    </xdr:from>
    <xdr:ext cx="534377" cy="259045"/>
    <xdr:sp macro="" textlink="">
      <xdr:nvSpPr>
        <xdr:cNvPr id="653" name="テキスト ボックス 652"/>
        <xdr:cNvSpPr txBox="1"/>
      </xdr:nvSpPr>
      <xdr:spPr>
        <a:xfrm>
          <a:off x="13436111" y="132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153006</xdr:rowOff>
    </xdr:from>
    <xdr:to>
      <xdr:col>67</xdr:col>
      <xdr:colOff>101600</xdr:colOff>
      <xdr:row>77</xdr:row>
      <xdr:rowOff>83156</xdr:rowOff>
    </xdr:to>
    <xdr:sp macro="" textlink="">
      <xdr:nvSpPr>
        <xdr:cNvPr id="654" name="楕円 653"/>
        <xdr:cNvSpPr/>
      </xdr:nvSpPr>
      <xdr:spPr>
        <a:xfrm>
          <a:off x="12763500" y="1318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74283</xdr:rowOff>
    </xdr:from>
    <xdr:ext cx="534377" cy="259045"/>
    <xdr:sp macro="" textlink="">
      <xdr:nvSpPr>
        <xdr:cNvPr id="655" name="テキスト ボックス 654"/>
        <xdr:cNvSpPr txBox="1"/>
      </xdr:nvSpPr>
      <xdr:spPr>
        <a:xfrm>
          <a:off x="12547111" y="1327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77" name="直線コネクタ 676"/>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8"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9" name="直線コネクタ 678"/>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80"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81" name="直線コネクタ 680"/>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133057</xdr:rowOff>
    </xdr:from>
    <xdr:to>
      <xdr:col>85</xdr:col>
      <xdr:colOff>127000</xdr:colOff>
      <xdr:row>98</xdr:row>
      <xdr:rowOff>137108</xdr:rowOff>
    </xdr:to>
    <xdr:cxnSp macro="">
      <xdr:nvCxnSpPr>
        <xdr:cNvPr id="682" name="直線コネクタ 681"/>
        <xdr:cNvCxnSpPr/>
      </xdr:nvCxnSpPr>
      <xdr:spPr>
        <a:xfrm>
          <a:off x="15481300" y="16935157"/>
          <a:ext cx="8382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83"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84" name="フローチャート: 判断 683"/>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132015</xdr:rowOff>
    </xdr:from>
    <xdr:to>
      <xdr:col>81</xdr:col>
      <xdr:colOff>50800</xdr:colOff>
      <xdr:row>98</xdr:row>
      <xdr:rowOff>133057</xdr:rowOff>
    </xdr:to>
    <xdr:cxnSp macro="">
      <xdr:nvCxnSpPr>
        <xdr:cNvPr id="685" name="直線コネクタ 684"/>
        <xdr:cNvCxnSpPr/>
      </xdr:nvCxnSpPr>
      <xdr:spPr>
        <a:xfrm>
          <a:off x="14592300" y="16934115"/>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86" name="フローチャート: 判断 685"/>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87" name="テキスト ボックス 686"/>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106246</xdr:rowOff>
    </xdr:from>
    <xdr:to>
      <xdr:col>76</xdr:col>
      <xdr:colOff>114300</xdr:colOff>
      <xdr:row>98</xdr:row>
      <xdr:rowOff>132015</xdr:rowOff>
    </xdr:to>
    <xdr:cxnSp macro="">
      <xdr:nvCxnSpPr>
        <xdr:cNvPr id="688" name="直線コネクタ 687"/>
        <xdr:cNvCxnSpPr/>
      </xdr:nvCxnSpPr>
      <xdr:spPr>
        <a:xfrm>
          <a:off x="13703300" y="16908346"/>
          <a:ext cx="889000" cy="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9" name="フローチャート: 判断 688"/>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90" name="テキスト ボックス 689"/>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77873</xdr:rowOff>
    </xdr:from>
    <xdr:to>
      <xdr:col>71</xdr:col>
      <xdr:colOff>177800</xdr:colOff>
      <xdr:row>98</xdr:row>
      <xdr:rowOff>106246</xdr:rowOff>
    </xdr:to>
    <xdr:cxnSp macro="">
      <xdr:nvCxnSpPr>
        <xdr:cNvPr id="691" name="直線コネクタ 690"/>
        <xdr:cNvCxnSpPr/>
      </xdr:nvCxnSpPr>
      <xdr:spPr>
        <a:xfrm>
          <a:off x="12814300" y="16879973"/>
          <a:ext cx="889000" cy="2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160675</xdr:rowOff>
    </xdr:from>
    <xdr:to>
      <xdr:col>72</xdr:col>
      <xdr:colOff>38100</xdr:colOff>
      <xdr:row>98</xdr:row>
      <xdr:rowOff>90825</xdr:rowOff>
    </xdr:to>
    <xdr:sp macro="" textlink="">
      <xdr:nvSpPr>
        <xdr:cNvPr id="692" name="フローチャート: 判断 691"/>
        <xdr:cNvSpPr/>
      </xdr:nvSpPr>
      <xdr:spPr>
        <a:xfrm>
          <a:off x="13652500" y="167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107352</xdr:rowOff>
    </xdr:from>
    <xdr:ext cx="534377" cy="259045"/>
    <xdr:sp macro="" textlink="">
      <xdr:nvSpPr>
        <xdr:cNvPr id="693" name="テキスト ボックス 692"/>
        <xdr:cNvSpPr txBox="1"/>
      </xdr:nvSpPr>
      <xdr:spPr>
        <a:xfrm>
          <a:off x="13436111" y="165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164717</xdr:rowOff>
    </xdr:from>
    <xdr:to>
      <xdr:col>67</xdr:col>
      <xdr:colOff>101600</xdr:colOff>
      <xdr:row>98</xdr:row>
      <xdr:rowOff>94867</xdr:rowOff>
    </xdr:to>
    <xdr:sp macro="" textlink="">
      <xdr:nvSpPr>
        <xdr:cNvPr id="694" name="フローチャート: 判断 693"/>
        <xdr:cNvSpPr/>
      </xdr:nvSpPr>
      <xdr:spPr>
        <a:xfrm>
          <a:off x="12763500" y="1679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111394</xdr:rowOff>
    </xdr:from>
    <xdr:ext cx="534377" cy="259045"/>
    <xdr:sp macro="" textlink="">
      <xdr:nvSpPr>
        <xdr:cNvPr id="695" name="テキスト ボックス 694"/>
        <xdr:cNvSpPr txBox="1"/>
      </xdr:nvSpPr>
      <xdr:spPr>
        <a:xfrm>
          <a:off x="12547111" y="165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86308</xdr:rowOff>
    </xdr:from>
    <xdr:to>
      <xdr:col>85</xdr:col>
      <xdr:colOff>177800</xdr:colOff>
      <xdr:row>99</xdr:row>
      <xdr:rowOff>16458</xdr:rowOff>
    </xdr:to>
    <xdr:sp macro="" textlink="">
      <xdr:nvSpPr>
        <xdr:cNvPr id="701" name="楕円 700"/>
        <xdr:cNvSpPr/>
      </xdr:nvSpPr>
      <xdr:spPr>
        <a:xfrm>
          <a:off x="16268700" y="1688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1235</xdr:rowOff>
    </xdr:from>
    <xdr:ext cx="378565" cy="259045"/>
    <xdr:sp macro="" textlink="">
      <xdr:nvSpPr>
        <xdr:cNvPr id="702" name="積立金該当値テキスト"/>
        <xdr:cNvSpPr txBox="1"/>
      </xdr:nvSpPr>
      <xdr:spPr>
        <a:xfrm>
          <a:off x="16370300" y="16803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82257</xdr:rowOff>
    </xdr:from>
    <xdr:to>
      <xdr:col>81</xdr:col>
      <xdr:colOff>101600</xdr:colOff>
      <xdr:row>99</xdr:row>
      <xdr:rowOff>12407</xdr:rowOff>
    </xdr:to>
    <xdr:sp macro="" textlink="">
      <xdr:nvSpPr>
        <xdr:cNvPr id="703" name="楕円 702"/>
        <xdr:cNvSpPr/>
      </xdr:nvSpPr>
      <xdr:spPr>
        <a:xfrm>
          <a:off x="15430500" y="1688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3534</xdr:rowOff>
    </xdr:from>
    <xdr:ext cx="469744" cy="259045"/>
    <xdr:sp macro="" textlink="">
      <xdr:nvSpPr>
        <xdr:cNvPr id="704" name="テキスト ボックス 703"/>
        <xdr:cNvSpPr txBox="1"/>
      </xdr:nvSpPr>
      <xdr:spPr>
        <a:xfrm>
          <a:off x="15246428" y="1697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81215</xdr:rowOff>
    </xdr:from>
    <xdr:to>
      <xdr:col>76</xdr:col>
      <xdr:colOff>165100</xdr:colOff>
      <xdr:row>99</xdr:row>
      <xdr:rowOff>11365</xdr:rowOff>
    </xdr:to>
    <xdr:sp macro="" textlink="">
      <xdr:nvSpPr>
        <xdr:cNvPr id="705" name="楕円 704"/>
        <xdr:cNvSpPr/>
      </xdr:nvSpPr>
      <xdr:spPr>
        <a:xfrm>
          <a:off x="14541500" y="1688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2492</xdr:rowOff>
    </xdr:from>
    <xdr:ext cx="469744" cy="259045"/>
    <xdr:sp macro="" textlink="">
      <xdr:nvSpPr>
        <xdr:cNvPr id="706" name="テキスト ボックス 705"/>
        <xdr:cNvSpPr txBox="1"/>
      </xdr:nvSpPr>
      <xdr:spPr>
        <a:xfrm>
          <a:off x="14357428" y="1697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55446</xdr:rowOff>
    </xdr:from>
    <xdr:to>
      <xdr:col>72</xdr:col>
      <xdr:colOff>38100</xdr:colOff>
      <xdr:row>98</xdr:row>
      <xdr:rowOff>157046</xdr:rowOff>
    </xdr:to>
    <xdr:sp macro="" textlink="">
      <xdr:nvSpPr>
        <xdr:cNvPr id="707" name="楕円 706"/>
        <xdr:cNvSpPr/>
      </xdr:nvSpPr>
      <xdr:spPr>
        <a:xfrm>
          <a:off x="13652500" y="1685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148173</xdr:rowOff>
    </xdr:from>
    <xdr:ext cx="469744" cy="259045"/>
    <xdr:sp macro="" textlink="">
      <xdr:nvSpPr>
        <xdr:cNvPr id="708" name="テキスト ボックス 707"/>
        <xdr:cNvSpPr txBox="1"/>
      </xdr:nvSpPr>
      <xdr:spPr>
        <a:xfrm>
          <a:off x="13468428" y="1695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27073</xdr:rowOff>
    </xdr:from>
    <xdr:to>
      <xdr:col>67</xdr:col>
      <xdr:colOff>101600</xdr:colOff>
      <xdr:row>98</xdr:row>
      <xdr:rowOff>128673</xdr:rowOff>
    </xdr:to>
    <xdr:sp macro="" textlink="">
      <xdr:nvSpPr>
        <xdr:cNvPr id="709" name="楕円 708"/>
        <xdr:cNvSpPr/>
      </xdr:nvSpPr>
      <xdr:spPr>
        <a:xfrm>
          <a:off x="12763500" y="168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119800</xdr:rowOff>
    </xdr:from>
    <xdr:ext cx="534377" cy="259045"/>
    <xdr:sp macro="" textlink="">
      <xdr:nvSpPr>
        <xdr:cNvPr id="710" name="テキスト ボックス 709"/>
        <xdr:cNvSpPr txBox="1"/>
      </xdr:nvSpPr>
      <xdr:spPr>
        <a:xfrm>
          <a:off x="12547111" y="1692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36" name="直線コネクタ 735"/>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9"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40" name="直線コネクタ 739"/>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114772</xdr:rowOff>
    </xdr:from>
    <xdr:to>
      <xdr:col>116</xdr:col>
      <xdr:colOff>63500</xdr:colOff>
      <xdr:row>38</xdr:row>
      <xdr:rowOff>116296</xdr:rowOff>
    </xdr:to>
    <xdr:cxnSp macro="">
      <xdr:nvCxnSpPr>
        <xdr:cNvPr id="741" name="直線コネクタ 740"/>
        <xdr:cNvCxnSpPr/>
      </xdr:nvCxnSpPr>
      <xdr:spPr>
        <a:xfrm>
          <a:off x="21323300" y="662987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80716</xdr:rowOff>
    </xdr:from>
    <xdr:ext cx="469744" cy="259045"/>
    <xdr:sp macro="" textlink="">
      <xdr:nvSpPr>
        <xdr:cNvPr id="742" name="投資及び出資金平均値テキスト"/>
        <xdr:cNvSpPr txBox="1"/>
      </xdr:nvSpPr>
      <xdr:spPr>
        <a:xfrm>
          <a:off x="22212300" y="659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43" name="フローチャート: 判断 742"/>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112921</xdr:rowOff>
    </xdr:from>
    <xdr:to>
      <xdr:col>111</xdr:col>
      <xdr:colOff>177800</xdr:colOff>
      <xdr:row>38</xdr:row>
      <xdr:rowOff>114772</xdr:rowOff>
    </xdr:to>
    <xdr:cxnSp macro="">
      <xdr:nvCxnSpPr>
        <xdr:cNvPr id="744" name="直線コネクタ 743"/>
        <xdr:cNvCxnSpPr/>
      </xdr:nvCxnSpPr>
      <xdr:spPr>
        <a:xfrm>
          <a:off x="20434300" y="6628021"/>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45" name="フローチャート: 判断 744"/>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45991</xdr:rowOff>
    </xdr:from>
    <xdr:ext cx="378565" cy="259045"/>
    <xdr:sp macro="" textlink="">
      <xdr:nvSpPr>
        <xdr:cNvPr id="746" name="テキスト ボックス 745"/>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58384</xdr:rowOff>
    </xdr:from>
    <xdr:to>
      <xdr:col>107</xdr:col>
      <xdr:colOff>50800</xdr:colOff>
      <xdr:row>38</xdr:row>
      <xdr:rowOff>112921</xdr:rowOff>
    </xdr:to>
    <xdr:cxnSp macro="">
      <xdr:nvCxnSpPr>
        <xdr:cNvPr id="747" name="直線コネクタ 746"/>
        <xdr:cNvCxnSpPr/>
      </xdr:nvCxnSpPr>
      <xdr:spPr>
        <a:xfrm>
          <a:off x="19545300" y="6573484"/>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8" name="フローチャート: 判断 747"/>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73967</xdr:rowOff>
    </xdr:from>
    <xdr:ext cx="378565" cy="259045"/>
    <xdr:sp macro="" textlink="">
      <xdr:nvSpPr>
        <xdr:cNvPr id="749" name="テキスト ボックス 748"/>
        <xdr:cNvSpPr txBox="1"/>
      </xdr:nvSpPr>
      <xdr:spPr>
        <a:xfrm>
          <a:off x="20245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58384</xdr:rowOff>
    </xdr:from>
    <xdr:to>
      <xdr:col>102</xdr:col>
      <xdr:colOff>114300</xdr:colOff>
      <xdr:row>38</xdr:row>
      <xdr:rowOff>109329</xdr:rowOff>
    </xdr:to>
    <xdr:cxnSp macro="">
      <xdr:nvCxnSpPr>
        <xdr:cNvPr id="750" name="直線コネクタ 749"/>
        <xdr:cNvCxnSpPr/>
      </xdr:nvCxnSpPr>
      <xdr:spPr>
        <a:xfrm flipV="1">
          <a:off x="18656300" y="6573484"/>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110889</xdr:rowOff>
    </xdr:from>
    <xdr:to>
      <xdr:col>102</xdr:col>
      <xdr:colOff>165100</xdr:colOff>
      <xdr:row>39</xdr:row>
      <xdr:rowOff>41039</xdr:rowOff>
    </xdr:to>
    <xdr:sp macro="" textlink="">
      <xdr:nvSpPr>
        <xdr:cNvPr id="751" name="フローチャート: 判断 750"/>
        <xdr:cNvSpPr/>
      </xdr:nvSpPr>
      <xdr:spPr>
        <a:xfrm>
          <a:off x="19494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32166</xdr:rowOff>
    </xdr:from>
    <xdr:ext cx="378565" cy="259045"/>
    <xdr:sp macro="" textlink="">
      <xdr:nvSpPr>
        <xdr:cNvPr id="752" name="テキスト ボックス 751"/>
        <xdr:cNvSpPr txBox="1"/>
      </xdr:nvSpPr>
      <xdr:spPr>
        <a:xfrm>
          <a:off x="19356017" y="671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115788</xdr:rowOff>
    </xdr:from>
    <xdr:to>
      <xdr:col>98</xdr:col>
      <xdr:colOff>38100</xdr:colOff>
      <xdr:row>39</xdr:row>
      <xdr:rowOff>45938</xdr:rowOff>
    </xdr:to>
    <xdr:sp macro="" textlink="">
      <xdr:nvSpPr>
        <xdr:cNvPr id="753" name="フローチャート: 判断 752"/>
        <xdr:cNvSpPr/>
      </xdr:nvSpPr>
      <xdr:spPr>
        <a:xfrm>
          <a:off x="18605500" y="663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37065</xdr:rowOff>
    </xdr:from>
    <xdr:ext cx="378565" cy="259045"/>
    <xdr:sp macro="" textlink="">
      <xdr:nvSpPr>
        <xdr:cNvPr id="754" name="テキスト ボックス 753"/>
        <xdr:cNvSpPr txBox="1"/>
      </xdr:nvSpPr>
      <xdr:spPr>
        <a:xfrm>
          <a:off x="18467017" y="6723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65496</xdr:rowOff>
    </xdr:from>
    <xdr:to>
      <xdr:col>116</xdr:col>
      <xdr:colOff>114300</xdr:colOff>
      <xdr:row>38</xdr:row>
      <xdr:rowOff>167096</xdr:rowOff>
    </xdr:to>
    <xdr:sp macro="" textlink="">
      <xdr:nvSpPr>
        <xdr:cNvPr id="760" name="楕円 759"/>
        <xdr:cNvSpPr/>
      </xdr:nvSpPr>
      <xdr:spPr>
        <a:xfrm>
          <a:off x="22110700" y="65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88373</xdr:rowOff>
    </xdr:from>
    <xdr:ext cx="469744" cy="259045"/>
    <xdr:sp macro="" textlink="">
      <xdr:nvSpPr>
        <xdr:cNvPr id="761" name="投資及び出資金該当値テキスト"/>
        <xdr:cNvSpPr txBox="1"/>
      </xdr:nvSpPr>
      <xdr:spPr>
        <a:xfrm>
          <a:off x="22212300" y="643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63972</xdr:rowOff>
    </xdr:from>
    <xdr:to>
      <xdr:col>112</xdr:col>
      <xdr:colOff>38100</xdr:colOff>
      <xdr:row>38</xdr:row>
      <xdr:rowOff>165572</xdr:rowOff>
    </xdr:to>
    <xdr:sp macro="" textlink="">
      <xdr:nvSpPr>
        <xdr:cNvPr id="762" name="楕円 761"/>
        <xdr:cNvSpPr/>
      </xdr:nvSpPr>
      <xdr:spPr>
        <a:xfrm>
          <a:off x="21272500" y="657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10649</xdr:rowOff>
    </xdr:from>
    <xdr:ext cx="469744" cy="259045"/>
    <xdr:sp macro="" textlink="">
      <xdr:nvSpPr>
        <xdr:cNvPr id="763" name="テキスト ボックス 762"/>
        <xdr:cNvSpPr txBox="1"/>
      </xdr:nvSpPr>
      <xdr:spPr>
        <a:xfrm>
          <a:off x="21088428" y="635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62121</xdr:rowOff>
    </xdr:from>
    <xdr:to>
      <xdr:col>107</xdr:col>
      <xdr:colOff>101600</xdr:colOff>
      <xdr:row>38</xdr:row>
      <xdr:rowOff>163721</xdr:rowOff>
    </xdr:to>
    <xdr:sp macro="" textlink="">
      <xdr:nvSpPr>
        <xdr:cNvPr id="764" name="楕円 763"/>
        <xdr:cNvSpPr/>
      </xdr:nvSpPr>
      <xdr:spPr>
        <a:xfrm>
          <a:off x="20383500" y="65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8798</xdr:rowOff>
    </xdr:from>
    <xdr:ext cx="469744" cy="259045"/>
    <xdr:sp macro="" textlink="">
      <xdr:nvSpPr>
        <xdr:cNvPr id="765" name="テキスト ボックス 764"/>
        <xdr:cNvSpPr txBox="1"/>
      </xdr:nvSpPr>
      <xdr:spPr>
        <a:xfrm>
          <a:off x="20199428" y="635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7584</xdr:rowOff>
    </xdr:from>
    <xdr:to>
      <xdr:col>102</xdr:col>
      <xdr:colOff>165100</xdr:colOff>
      <xdr:row>38</xdr:row>
      <xdr:rowOff>109184</xdr:rowOff>
    </xdr:to>
    <xdr:sp macro="" textlink="">
      <xdr:nvSpPr>
        <xdr:cNvPr id="766" name="楕円 765"/>
        <xdr:cNvSpPr/>
      </xdr:nvSpPr>
      <xdr:spPr>
        <a:xfrm>
          <a:off x="19494500" y="65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125711</xdr:rowOff>
    </xdr:from>
    <xdr:ext cx="469744" cy="259045"/>
    <xdr:sp macro="" textlink="">
      <xdr:nvSpPr>
        <xdr:cNvPr id="767" name="テキスト ボックス 766"/>
        <xdr:cNvSpPr txBox="1"/>
      </xdr:nvSpPr>
      <xdr:spPr>
        <a:xfrm>
          <a:off x="19310428" y="629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58529</xdr:rowOff>
    </xdr:from>
    <xdr:to>
      <xdr:col>98</xdr:col>
      <xdr:colOff>38100</xdr:colOff>
      <xdr:row>38</xdr:row>
      <xdr:rowOff>160129</xdr:rowOff>
    </xdr:to>
    <xdr:sp macro="" textlink="">
      <xdr:nvSpPr>
        <xdr:cNvPr id="768" name="楕円 767"/>
        <xdr:cNvSpPr/>
      </xdr:nvSpPr>
      <xdr:spPr>
        <a:xfrm>
          <a:off x="18605500" y="65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5206</xdr:rowOff>
    </xdr:from>
    <xdr:ext cx="469744" cy="259045"/>
    <xdr:sp macro="" textlink="">
      <xdr:nvSpPr>
        <xdr:cNvPr id="769" name="テキスト ボックス 768"/>
        <xdr:cNvSpPr txBox="1"/>
      </xdr:nvSpPr>
      <xdr:spPr>
        <a:xfrm>
          <a:off x="18421428" y="63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91" name="直線コネクタ 790"/>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94"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95" name="直線コネクタ 794"/>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128818</xdr:rowOff>
    </xdr:from>
    <xdr:to>
      <xdr:col>116</xdr:col>
      <xdr:colOff>63500</xdr:colOff>
      <xdr:row>58</xdr:row>
      <xdr:rowOff>128910</xdr:rowOff>
    </xdr:to>
    <xdr:cxnSp macro="">
      <xdr:nvCxnSpPr>
        <xdr:cNvPr id="796" name="直線コネクタ 795"/>
        <xdr:cNvCxnSpPr/>
      </xdr:nvCxnSpPr>
      <xdr:spPr>
        <a:xfrm>
          <a:off x="21323300" y="10072918"/>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97"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8" name="フローチャート: 判断 797"/>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128681</xdr:rowOff>
    </xdr:from>
    <xdr:to>
      <xdr:col>111</xdr:col>
      <xdr:colOff>177800</xdr:colOff>
      <xdr:row>58</xdr:row>
      <xdr:rowOff>128818</xdr:rowOff>
    </xdr:to>
    <xdr:cxnSp macro="">
      <xdr:nvCxnSpPr>
        <xdr:cNvPr id="799" name="直線コネクタ 798"/>
        <xdr:cNvCxnSpPr/>
      </xdr:nvCxnSpPr>
      <xdr:spPr>
        <a:xfrm>
          <a:off x="20434300" y="1007278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800" name="フローチャート: 判断 799"/>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801" name="テキスト ボックス 800"/>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128590</xdr:rowOff>
    </xdr:from>
    <xdr:to>
      <xdr:col>107</xdr:col>
      <xdr:colOff>50800</xdr:colOff>
      <xdr:row>58</xdr:row>
      <xdr:rowOff>128681</xdr:rowOff>
    </xdr:to>
    <xdr:cxnSp macro="">
      <xdr:nvCxnSpPr>
        <xdr:cNvPr id="802" name="直線コネクタ 801"/>
        <xdr:cNvCxnSpPr/>
      </xdr:nvCxnSpPr>
      <xdr:spPr>
        <a:xfrm>
          <a:off x="19545300" y="1007269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803" name="フローチャート: 判断 802"/>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804" name="テキスト ボックス 803"/>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128453</xdr:rowOff>
    </xdr:from>
    <xdr:to>
      <xdr:col>102</xdr:col>
      <xdr:colOff>114300</xdr:colOff>
      <xdr:row>58</xdr:row>
      <xdr:rowOff>128590</xdr:rowOff>
    </xdr:to>
    <xdr:cxnSp macro="">
      <xdr:nvCxnSpPr>
        <xdr:cNvPr id="805" name="直線コネクタ 804"/>
        <xdr:cNvCxnSpPr/>
      </xdr:nvCxnSpPr>
      <xdr:spPr>
        <a:xfrm>
          <a:off x="18656300" y="1007255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8204</xdr:rowOff>
    </xdr:from>
    <xdr:to>
      <xdr:col>102</xdr:col>
      <xdr:colOff>165100</xdr:colOff>
      <xdr:row>58</xdr:row>
      <xdr:rowOff>109804</xdr:rowOff>
    </xdr:to>
    <xdr:sp macro="" textlink="">
      <xdr:nvSpPr>
        <xdr:cNvPr id="806" name="フローチャート: 判断 805"/>
        <xdr:cNvSpPr/>
      </xdr:nvSpPr>
      <xdr:spPr>
        <a:xfrm>
          <a:off x="19494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126331</xdr:rowOff>
    </xdr:from>
    <xdr:ext cx="469744" cy="259045"/>
    <xdr:sp macro="" textlink="">
      <xdr:nvSpPr>
        <xdr:cNvPr id="807" name="テキスト ボックス 806"/>
        <xdr:cNvSpPr txBox="1"/>
      </xdr:nvSpPr>
      <xdr:spPr>
        <a:xfrm>
          <a:off x="19310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83642</xdr:rowOff>
    </xdr:from>
    <xdr:to>
      <xdr:col>98</xdr:col>
      <xdr:colOff>38100</xdr:colOff>
      <xdr:row>58</xdr:row>
      <xdr:rowOff>13792</xdr:rowOff>
    </xdr:to>
    <xdr:sp macro="" textlink="">
      <xdr:nvSpPr>
        <xdr:cNvPr id="808" name="フローチャート: 判断 807"/>
        <xdr:cNvSpPr/>
      </xdr:nvSpPr>
      <xdr:spPr>
        <a:xfrm>
          <a:off x="18605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30319</xdr:rowOff>
    </xdr:from>
    <xdr:ext cx="469744" cy="259045"/>
    <xdr:sp macro="" textlink="">
      <xdr:nvSpPr>
        <xdr:cNvPr id="809" name="テキスト ボックス 808"/>
        <xdr:cNvSpPr txBox="1"/>
      </xdr:nvSpPr>
      <xdr:spPr>
        <a:xfrm>
          <a:off x="18421428"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78110</xdr:rowOff>
    </xdr:from>
    <xdr:to>
      <xdr:col>116</xdr:col>
      <xdr:colOff>114300</xdr:colOff>
      <xdr:row>59</xdr:row>
      <xdr:rowOff>8260</xdr:rowOff>
    </xdr:to>
    <xdr:sp macro="" textlink="">
      <xdr:nvSpPr>
        <xdr:cNvPr id="815" name="楕円 814"/>
        <xdr:cNvSpPr/>
      </xdr:nvSpPr>
      <xdr:spPr>
        <a:xfrm>
          <a:off x="221107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16"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78018</xdr:rowOff>
    </xdr:from>
    <xdr:to>
      <xdr:col>112</xdr:col>
      <xdr:colOff>38100</xdr:colOff>
      <xdr:row>59</xdr:row>
      <xdr:rowOff>8168</xdr:rowOff>
    </xdr:to>
    <xdr:sp macro="" textlink="">
      <xdr:nvSpPr>
        <xdr:cNvPr id="817" name="楕円 816"/>
        <xdr:cNvSpPr/>
      </xdr:nvSpPr>
      <xdr:spPr>
        <a:xfrm>
          <a:off x="21272500" y="100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170745</xdr:rowOff>
    </xdr:from>
    <xdr:ext cx="378565" cy="259045"/>
    <xdr:sp macro="" textlink="">
      <xdr:nvSpPr>
        <xdr:cNvPr id="818" name="テキスト ボックス 817"/>
        <xdr:cNvSpPr txBox="1"/>
      </xdr:nvSpPr>
      <xdr:spPr>
        <a:xfrm>
          <a:off x="21134017" y="10114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77881</xdr:rowOff>
    </xdr:from>
    <xdr:to>
      <xdr:col>107</xdr:col>
      <xdr:colOff>101600</xdr:colOff>
      <xdr:row>59</xdr:row>
      <xdr:rowOff>8031</xdr:rowOff>
    </xdr:to>
    <xdr:sp macro="" textlink="">
      <xdr:nvSpPr>
        <xdr:cNvPr id="819" name="楕円 818"/>
        <xdr:cNvSpPr/>
      </xdr:nvSpPr>
      <xdr:spPr>
        <a:xfrm>
          <a:off x="20383500" y="100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170608</xdr:rowOff>
    </xdr:from>
    <xdr:ext cx="378565" cy="259045"/>
    <xdr:sp macro="" textlink="">
      <xdr:nvSpPr>
        <xdr:cNvPr id="820" name="テキスト ボックス 819"/>
        <xdr:cNvSpPr txBox="1"/>
      </xdr:nvSpPr>
      <xdr:spPr>
        <a:xfrm>
          <a:off x="20245017" y="10114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77790</xdr:rowOff>
    </xdr:from>
    <xdr:to>
      <xdr:col>102</xdr:col>
      <xdr:colOff>165100</xdr:colOff>
      <xdr:row>59</xdr:row>
      <xdr:rowOff>7940</xdr:rowOff>
    </xdr:to>
    <xdr:sp macro="" textlink="">
      <xdr:nvSpPr>
        <xdr:cNvPr id="821" name="楕円 820"/>
        <xdr:cNvSpPr/>
      </xdr:nvSpPr>
      <xdr:spPr>
        <a:xfrm>
          <a:off x="19494500" y="100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170517</xdr:rowOff>
    </xdr:from>
    <xdr:ext cx="378565" cy="259045"/>
    <xdr:sp macro="" textlink="">
      <xdr:nvSpPr>
        <xdr:cNvPr id="822" name="テキスト ボックス 821"/>
        <xdr:cNvSpPr txBox="1"/>
      </xdr:nvSpPr>
      <xdr:spPr>
        <a:xfrm>
          <a:off x="19356017" y="10114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77653</xdr:rowOff>
    </xdr:from>
    <xdr:to>
      <xdr:col>98</xdr:col>
      <xdr:colOff>38100</xdr:colOff>
      <xdr:row>59</xdr:row>
      <xdr:rowOff>7803</xdr:rowOff>
    </xdr:to>
    <xdr:sp macro="" textlink="">
      <xdr:nvSpPr>
        <xdr:cNvPr id="823" name="楕円 822"/>
        <xdr:cNvSpPr/>
      </xdr:nvSpPr>
      <xdr:spPr>
        <a:xfrm>
          <a:off x="18605500" y="100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170380</xdr:rowOff>
    </xdr:from>
    <xdr:ext cx="378565" cy="259045"/>
    <xdr:sp macro="" textlink="">
      <xdr:nvSpPr>
        <xdr:cNvPr id="824" name="テキスト ボックス 823"/>
        <xdr:cNvSpPr txBox="1"/>
      </xdr:nvSpPr>
      <xdr:spPr>
        <a:xfrm>
          <a:off x="18467017" y="1011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47" name="直線コネクタ 846"/>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8"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9" name="直線コネクタ 848"/>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50"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51" name="直線コネクタ 850"/>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60787</xdr:rowOff>
    </xdr:from>
    <xdr:to>
      <xdr:col>116</xdr:col>
      <xdr:colOff>63500</xdr:colOff>
      <xdr:row>76</xdr:row>
      <xdr:rowOff>62936</xdr:rowOff>
    </xdr:to>
    <xdr:cxnSp macro="">
      <xdr:nvCxnSpPr>
        <xdr:cNvPr id="852" name="直線コネクタ 851"/>
        <xdr:cNvCxnSpPr/>
      </xdr:nvCxnSpPr>
      <xdr:spPr>
        <a:xfrm>
          <a:off x="21323300" y="13090987"/>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53"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54" name="フローチャート: 判断 853"/>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10358</xdr:rowOff>
    </xdr:from>
    <xdr:to>
      <xdr:col>111</xdr:col>
      <xdr:colOff>177800</xdr:colOff>
      <xdr:row>76</xdr:row>
      <xdr:rowOff>60787</xdr:rowOff>
    </xdr:to>
    <xdr:cxnSp macro="">
      <xdr:nvCxnSpPr>
        <xdr:cNvPr id="855" name="直線コネクタ 854"/>
        <xdr:cNvCxnSpPr/>
      </xdr:nvCxnSpPr>
      <xdr:spPr>
        <a:xfrm>
          <a:off x="20434300" y="13040558"/>
          <a:ext cx="889000" cy="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56" name="フローチャート: 判断 855"/>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57" name="テキスト ボックス 856"/>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10358</xdr:rowOff>
    </xdr:from>
    <xdr:to>
      <xdr:col>107</xdr:col>
      <xdr:colOff>50800</xdr:colOff>
      <xdr:row>76</xdr:row>
      <xdr:rowOff>21537</xdr:rowOff>
    </xdr:to>
    <xdr:cxnSp macro="">
      <xdr:nvCxnSpPr>
        <xdr:cNvPr id="858" name="直線コネクタ 857"/>
        <xdr:cNvCxnSpPr/>
      </xdr:nvCxnSpPr>
      <xdr:spPr>
        <a:xfrm flipV="1">
          <a:off x="19545300" y="13040558"/>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9" name="フローチャート: 判断 858"/>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60" name="テキスト ボックス 859"/>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21537</xdr:rowOff>
    </xdr:from>
    <xdr:to>
      <xdr:col>102</xdr:col>
      <xdr:colOff>114300</xdr:colOff>
      <xdr:row>76</xdr:row>
      <xdr:rowOff>98323</xdr:rowOff>
    </xdr:to>
    <xdr:cxnSp macro="">
      <xdr:nvCxnSpPr>
        <xdr:cNvPr id="861" name="直線コネクタ 860"/>
        <xdr:cNvCxnSpPr/>
      </xdr:nvCxnSpPr>
      <xdr:spPr>
        <a:xfrm flipV="1">
          <a:off x="18656300" y="13051737"/>
          <a:ext cx="889000" cy="7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100078</xdr:rowOff>
    </xdr:from>
    <xdr:to>
      <xdr:col>102</xdr:col>
      <xdr:colOff>165100</xdr:colOff>
      <xdr:row>74</xdr:row>
      <xdr:rowOff>30228</xdr:rowOff>
    </xdr:to>
    <xdr:sp macro="" textlink="">
      <xdr:nvSpPr>
        <xdr:cNvPr id="862" name="フローチャート: 判断 861"/>
        <xdr:cNvSpPr/>
      </xdr:nvSpPr>
      <xdr:spPr>
        <a:xfrm>
          <a:off x="19494500" y="1261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46755</xdr:rowOff>
    </xdr:from>
    <xdr:ext cx="534377" cy="259045"/>
    <xdr:sp macro="" textlink="">
      <xdr:nvSpPr>
        <xdr:cNvPr id="863" name="テキスト ボックス 862"/>
        <xdr:cNvSpPr txBox="1"/>
      </xdr:nvSpPr>
      <xdr:spPr>
        <a:xfrm>
          <a:off x="19278111" y="1239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163172</xdr:rowOff>
    </xdr:from>
    <xdr:to>
      <xdr:col>98</xdr:col>
      <xdr:colOff>38100</xdr:colOff>
      <xdr:row>74</xdr:row>
      <xdr:rowOff>93322</xdr:rowOff>
    </xdr:to>
    <xdr:sp macro="" textlink="">
      <xdr:nvSpPr>
        <xdr:cNvPr id="864" name="フローチャート: 判断 863"/>
        <xdr:cNvSpPr/>
      </xdr:nvSpPr>
      <xdr:spPr>
        <a:xfrm>
          <a:off x="18605500" y="1267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109849</xdr:rowOff>
    </xdr:from>
    <xdr:ext cx="534377" cy="259045"/>
    <xdr:sp macro="" textlink="">
      <xdr:nvSpPr>
        <xdr:cNvPr id="865" name="テキスト ボックス 864"/>
        <xdr:cNvSpPr txBox="1"/>
      </xdr:nvSpPr>
      <xdr:spPr>
        <a:xfrm>
          <a:off x="18389111" y="1245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12136</xdr:rowOff>
    </xdr:from>
    <xdr:to>
      <xdr:col>116</xdr:col>
      <xdr:colOff>114300</xdr:colOff>
      <xdr:row>76</xdr:row>
      <xdr:rowOff>113736</xdr:rowOff>
    </xdr:to>
    <xdr:sp macro="" textlink="">
      <xdr:nvSpPr>
        <xdr:cNvPr id="871" name="楕円 870"/>
        <xdr:cNvSpPr/>
      </xdr:nvSpPr>
      <xdr:spPr>
        <a:xfrm>
          <a:off x="22110700" y="130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162013</xdr:rowOff>
    </xdr:from>
    <xdr:ext cx="534377" cy="259045"/>
    <xdr:sp macro="" textlink="">
      <xdr:nvSpPr>
        <xdr:cNvPr id="872" name="繰出金該当値テキスト"/>
        <xdr:cNvSpPr txBox="1"/>
      </xdr:nvSpPr>
      <xdr:spPr>
        <a:xfrm>
          <a:off x="22212300" y="1302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9987</xdr:rowOff>
    </xdr:from>
    <xdr:to>
      <xdr:col>112</xdr:col>
      <xdr:colOff>38100</xdr:colOff>
      <xdr:row>76</xdr:row>
      <xdr:rowOff>111587</xdr:rowOff>
    </xdr:to>
    <xdr:sp macro="" textlink="">
      <xdr:nvSpPr>
        <xdr:cNvPr id="873" name="楕円 872"/>
        <xdr:cNvSpPr/>
      </xdr:nvSpPr>
      <xdr:spPr>
        <a:xfrm>
          <a:off x="21272500" y="130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102714</xdr:rowOff>
    </xdr:from>
    <xdr:ext cx="534377" cy="259045"/>
    <xdr:sp macro="" textlink="">
      <xdr:nvSpPr>
        <xdr:cNvPr id="874" name="テキスト ボックス 873"/>
        <xdr:cNvSpPr txBox="1"/>
      </xdr:nvSpPr>
      <xdr:spPr>
        <a:xfrm>
          <a:off x="21056111" y="1313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131008</xdr:rowOff>
    </xdr:from>
    <xdr:to>
      <xdr:col>107</xdr:col>
      <xdr:colOff>101600</xdr:colOff>
      <xdr:row>76</xdr:row>
      <xdr:rowOff>61159</xdr:rowOff>
    </xdr:to>
    <xdr:sp macro="" textlink="">
      <xdr:nvSpPr>
        <xdr:cNvPr id="875" name="楕円 874"/>
        <xdr:cNvSpPr/>
      </xdr:nvSpPr>
      <xdr:spPr>
        <a:xfrm>
          <a:off x="20383500" y="129897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52285</xdr:rowOff>
    </xdr:from>
    <xdr:ext cx="534377" cy="259045"/>
    <xdr:sp macro="" textlink="">
      <xdr:nvSpPr>
        <xdr:cNvPr id="876" name="テキスト ボックス 875"/>
        <xdr:cNvSpPr txBox="1"/>
      </xdr:nvSpPr>
      <xdr:spPr>
        <a:xfrm>
          <a:off x="20167111" y="130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142187</xdr:rowOff>
    </xdr:from>
    <xdr:to>
      <xdr:col>102</xdr:col>
      <xdr:colOff>165100</xdr:colOff>
      <xdr:row>76</xdr:row>
      <xdr:rowOff>72337</xdr:rowOff>
    </xdr:to>
    <xdr:sp macro="" textlink="">
      <xdr:nvSpPr>
        <xdr:cNvPr id="877" name="楕円 876"/>
        <xdr:cNvSpPr/>
      </xdr:nvSpPr>
      <xdr:spPr>
        <a:xfrm>
          <a:off x="19494500" y="130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63464</xdr:rowOff>
    </xdr:from>
    <xdr:ext cx="534377" cy="259045"/>
    <xdr:sp macro="" textlink="">
      <xdr:nvSpPr>
        <xdr:cNvPr id="878" name="テキスト ボックス 877"/>
        <xdr:cNvSpPr txBox="1"/>
      </xdr:nvSpPr>
      <xdr:spPr>
        <a:xfrm>
          <a:off x="19278111" y="1309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47523</xdr:rowOff>
    </xdr:from>
    <xdr:to>
      <xdr:col>98</xdr:col>
      <xdr:colOff>38100</xdr:colOff>
      <xdr:row>76</xdr:row>
      <xdr:rowOff>149123</xdr:rowOff>
    </xdr:to>
    <xdr:sp macro="" textlink="">
      <xdr:nvSpPr>
        <xdr:cNvPr id="879" name="楕円 878"/>
        <xdr:cNvSpPr/>
      </xdr:nvSpPr>
      <xdr:spPr>
        <a:xfrm>
          <a:off x="18605500" y="130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140250</xdr:rowOff>
    </xdr:from>
    <xdr:ext cx="534377" cy="259045"/>
    <xdr:sp macro="" textlink="">
      <xdr:nvSpPr>
        <xdr:cNvPr id="880" name="テキスト ボックス 879"/>
        <xdr:cNvSpPr txBox="1"/>
      </xdr:nvSpPr>
      <xdr:spPr>
        <a:xfrm>
          <a:off x="18389111" y="1317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当町は人口が増え続けており、平成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年度国勢調査人口が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人を超えたことにより、平成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年度に市町村類型が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Ⅳ</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－２（人口</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人）から</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Ⅴ</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－２（人口</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人以上）となっているため、人件費、物件費、補助費等、普通建設事業費、公債費、繰出金は、類似団体平均値が平成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年度に大きく下がっている。なお、平成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年度に公債費が大幅増となっているのは、臨時財政対策債の繰上償還を行ったためである。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当町は、人口</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人あたりの職員数が類似団体内で非常に少ないため人件費が低く、年少人口比率が高いため児童福祉費を要因として扶助費が高い傾向が続いており、特に扶助費は年々増加し続けている。なお、平成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年度は消費税率の引上げに伴う臨時福祉給付金及び子育て世帯臨時特例給付金の皆増、平成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年度は子ども・子育て支援新制度による保育所運営委託料の増、平成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年度は年金臨時福祉給付金の皆増、平成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年度は町内幼稚園の認定こども園への移行に伴う施設型給付費の増などによるものである。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年度に普通建設事業費が増加しているのは、明治小学校の校舎増築、駒寄第３学童クラブの新築、私立幼稚園の園舎建替助成によるものであり、平成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年度には減少しているが、平成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年度以降は駒寄スマートＩＣの大型車対応、南下城山防災公園の整備のほか、駒寄小学校の体育館改築、吉岡中学校の校舎増築が予定されており、増加する見込みである。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維持補修費は、類似団体平均よりも少なくなっているものの、施設・インフラ等の老朽化による増加が見込まれるため、公共施設等総合管理計画及び個別施設計画に基づき、基金を有効活用しながら維持補修費の平準化及び抑制に努める</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21,195
21,054
20.46
7,409,859
7,314,432
25,439
4,259,185
4,350,651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74168</xdr:rowOff>
    </xdr:from>
    <xdr:to>
      <xdr:col>24</xdr:col>
      <xdr:colOff>63500</xdr:colOff>
      <xdr:row>33</xdr:row>
      <xdr:rowOff>106934</xdr:rowOff>
    </xdr:to>
    <xdr:cxnSp macro="">
      <xdr:nvCxnSpPr>
        <xdr:cNvPr id="61" name="直線コネクタ 60"/>
        <xdr:cNvCxnSpPr/>
      </xdr:nvCxnSpPr>
      <xdr:spPr>
        <a:xfrm>
          <a:off x="3797300" y="5732018"/>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159512</xdr:rowOff>
    </xdr:from>
    <xdr:to>
      <xdr:col>19</xdr:col>
      <xdr:colOff>177800</xdr:colOff>
      <xdr:row>33</xdr:row>
      <xdr:rowOff>74168</xdr:rowOff>
    </xdr:to>
    <xdr:cxnSp macro="">
      <xdr:nvCxnSpPr>
        <xdr:cNvPr id="64" name="直線コネクタ 63"/>
        <xdr:cNvCxnSpPr/>
      </xdr:nvCxnSpPr>
      <xdr:spPr>
        <a:xfrm>
          <a:off x="2908300" y="5645912"/>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140843</xdr:rowOff>
    </xdr:from>
    <xdr:to>
      <xdr:col>15</xdr:col>
      <xdr:colOff>50800</xdr:colOff>
      <xdr:row>32</xdr:row>
      <xdr:rowOff>159512</xdr:rowOff>
    </xdr:to>
    <xdr:cxnSp macro="">
      <xdr:nvCxnSpPr>
        <xdr:cNvPr id="67" name="直線コネクタ 66"/>
        <xdr:cNvCxnSpPr/>
      </xdr:nvCxnSpPr>
      <xdr:spPr>
        <a:xfrm>
          <a:off x="2019300" y="562724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24638</xdr:rowOff>
    </xdr:from>
    <xdr:to>
      <xdr:col>10</xdr:col>
      <xdr:colOff>114300</xdr:colOff>
      <xdr:row>32</xdr:row>
      <xdr:rowOff>140843</xdr:rowOff>
    </xdr:to>
    <xdr:cxnSp macro="">
      <xdr:nvCxnSpPr>
        <xdr:cNvPr id="70" name="直線コネクタ 69"/>
        <xdr:cNvCxnSpPr/>
      </xdr:nvCxnSpPr>
      <xdr:spPr>
        <a:xfrm>
          <a:off x="1130300" y="5511038"/>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24130</xdr:rowOff>
    </xdr:from>
    <xdr:to>
      <xdr:col>10</xdr:col>
      <xdr:colOff>165100</xdr:colOff>
      <xdr:row>30</xdr:row>
      <xdr:rowOff>125730</xdr:rowOff>
    </xdr:to>
    <xdr:sp macro="" textlink="">
      <xdr:nvSpPr>
        <xdr:cNvPr id="71" name="フローチャート: 判断 70"/>
        <xdr:cNvSpPr/>
      </xdr:nvSpPr>
      <xdr:spPr>
        <a:xfrm>
          <a:off x="1968500" y="51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142257</xdr:rowOff>
    </xdr:from>
    <xdr:ext cx="469744" cy="259045"/>
    <xdr:sp macro="" textlink="">
      <xdr:nvSpPr>
        <xdr:cNvPr id="72" name="テキスト ボックス 71"/>
        <xdr:cNvSpPr txBox="1"/>
      </xdr:nvSpPr>
      <xdr:spPr>
        <a:xfrm>
          <a:off x="1784428" y="49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43942</xdr:rowOff>
    </xdr:from>
    <xdr:to>
      <xdr:col>6</xdr:col>
      <xdr:colOff>38100</xdr:colOff>
      <xdr:row>30</xdr:row>
      <xdr:rowOff>145542</xdr:rowOff>
    </xdr:to>
    <xdr:sp macro="" textlink="">
      <xdr:nvSpPr>
        <xdr:cNvPr id="73" name="フローチャート: 判断 72"/>
        <xdr:cNvSpPr/>
      </xdr:nvSpPr>
      <xdr:spPr>
        <a:xfrm>
          <a:off x="1079500" y="51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162069</xdr:rowOff>
    </xdr:from>
    <xdr:ext cx="469744" cy="259045"/>
    <xdr:sp macro="" textlink="">
      <xdr:nvSpPr>
        <xdr:cNvPr id="74" name="テキスト ボックス 73"/>
        <xdr:cNvSpPr txBox="1"/>
      </xdr:nvSpPr>
      <xdr:spPr>
        <a:xfrm>
          <a:off x="895428" y="496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56134</xdr:rowOff>
    </xdr:from>
    <xdr:to>
      <xdr:col>24</xdr:col>
      <xdr:colOff>114300</xdr:colOff>
      <xdr:row>33</xdr:row>
      <xdr:rowOff>157734</xdr:rowOff>
    </xdr:to>
    <xdr:sp macro="" textlink="">
      <xdr:nvSpPr>
        <xdr:cNvPr id="80" name="楕円 79"/>
        <xdr:cNvSpPr/>
      </xdr:nvSpPr>
      <xdr:spPr>
        <a:xfrm>
          <a:off x="45847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79011</xdr:rowOff>
    </xdr:from>
    <xdr:ext cx="469744" cy="259045"/>
    <xdr:sp macro="" textlink="">
      <xdr:nvSpPr>
        <xdr:cNvPr id="81" name="議会費該当値テキスト"/>
        <xdr:cNvSpPr txBox="1"/>
      </xdr:nvSpPr>
      <xdr:spPr>
        <a:xfrm>
          <a:off x="4686300"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23368</xdr:rowOff>
    </xdr:from>
    <xdr:to>
      <xdr:col>20</xdr:col>
      <xdr:colOff>38100</xdr:colOff>
      <xdr:row>33</xdr:row>
      <xdr:rowOff>124968</xdr:rowOff>
    </xdr:to>
    <xdr:sp macro="" textlink="">
      <xdr:nvSpPr>
        <xdr:cNvPr id="82" name="楕円 81"/>
        <xdr:cNvSpPr/>
      </xdr:nvSpPr>
      <xdr:spPr>
        <a:xfrm>
          <a:off x="3746500" y="5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141495</xdr:rowOff>
    </xdr:from>
    <xdr:ext cx="469744" cy="259045"/>
    <xdr:sp macro="" textlink="">
      <xdr:nvSpPr>
        <xdr:cNvPr id="83" name="テキスト ボックス 82"/>
        <xdr:cNvSpPr txBox="1"/>
      </xdr:nvSpPr>
      <xdr:spPr>
        <a:xfrm>
          <a:off x="3562428" y="54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108712</xdr:rowOff>
    </xdr:from>
    <xdr:to>
      <xdr:col>15</xdr:col>
      <xdr:colOff>101600</xdr:colOff>
      <xdr:row>33</xdr:row>
      <xdr:rowOff>38862</xdr:rowOff>
    </xdr:to>
    <xdr:sp macro="" textlink="">
      <xdr:nvSpPr>
        <xdr:cNvPr id="84" name="楕円 83"/>
        <xdr:cNvSpPr/>
      </xdr:nvSpPr>
      <xdr:spPr>
        <a:xfrm>
          <a:off x="2857500" y="559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55389</xdr:rowOff>
    </xdr:from>
    <xdr:ext cx="469744" cy="259045"/>
    <xdr:sp macro="" textlink="">
      <xdr:nvSpPr>
        <xdr:cNvPr id="85" name="テキスト ボックス 84"/>
        <xdr:cNvSpPr txBox="1"/>
      </xdr:nvSpPr>
      <xdr:spPr>
        <a:xfrm>
          <a:off x="2673428" y="537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90043</xdr:rowOff>
    </xdr:from>
    <xdr:to>
      <xdr:col>10</xdr:col>
      <xdr:colOff>165100</xdr:colOff>
      <xdr:row>33</xdr:row>
      <xdr:rowOff>20193</xdr:rowOff>
    </xdr:to>
    <xdr:sp macro="" textlink="">
      <xdr:nvSpPr>
        <xdr:cNvPr id="86" name="楕円 85"/>
        <xdr:cNvSpPr/>
      </xdr:nvSpPr>
      <xdr:spPr>
        <a:xfrm>
          <a:off x="1968500" y="55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11320</xdr:rowOff>
    </xdr:from>
    <xdr:ext cx="469744" cy="259045"/>
    <xdr:sp macro="" textlink="">
      <xdr:nvSpPr>
        <xdr:cNvPr id="87" name="テキスト ボックス 86"/>
        <xdr:cNvSpPr txBox="1"/>
      </xdr:nvSpPr>
      <xdr:spPr>
        <a:xfrm>
          <a:off x="1784428" y="566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145288</xdr:rowOff>
    </xdr:from>
    <xdr:to>
      <xdr:col>6</xdr:col>
      <xdr:colOff>38100</xdr:colOff>
      <xdr:row>32</xdr:row>
      <xdr:rowOff>75438</xdr:rowOff>
    </xdr:to>
    <xdr:sp macro="" textlink="">
      <xdr:nvSpPr>
        <xdr:cNvPr id="88" name="楕円 87"/>
        <xdr:cNvSpPr/>
      </xdr:nvSpPr>
      <xdr:spPr>
        <a:xfrm>
          <a:off x="1079500" y="546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66565</xdr:rowOff>
    </xdr:from>
    <xdr:ext cx="469744" cy="259045"/>
    <xdr:sp macro="" textlink="">
      <xdr:nvSpPr>
        <xdr:cNvPr id="89" name="テキスト ボックス 88"/>
        <xdr:cNvSpPr txBox="1"/>
      </xdr:nvSpPr>
      <xdr:spPr>
        <a:xfrm>
          <a:off x="895428" y="555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139383</xdr:rowOff>
    </xdr:from>
    <xdr:to>
      <xdr:col>24</xdr:col>
      <xdr:colOff>63500</xdr:colOff>
      <xdr:row>58</xdr:row>
      <xdr:rowOff>141208</xdr:rowOff>
    </xdr:to>
    <xdr:cxnSp macro="">
      <xdr:nvCxnSpPr>
        <xdr:cNvPr id="120" name="直線コネクタ 119"/>
        <xdr:cNvCxnSpPr/>
      </xdr:nvCxnSpPr>
      <xdr:spPr>
        <a:xfrm>
          <a:off x="3797300" y="10083483"/>
          <a:ext cx="83820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133678</xdr:rowOff>
    </xdr:from>
    <xdr:to>
      <xdr:col>19</xdr:col>
      <xdr:colOff>177800</xdr:colOff>
      <xdr:row>58</xdr:row>
      <xdr:rowOff>139383</xdr:rowOff>
    </xdr:to>
    <xdr:cxnSp macro="">
      <xdr:nvCxnSpPr>
        <xdr:cNvPr id="123" name="直線コネクタ 122"/>
        <xdr:cNvCxnSpPr/>
      </xdr:nvCxnSpPr>
      <xdr:spPr>
        <a:xfrm>
          <a:off x="2908300" y="10077778"/>
          <a:ext cx="88900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122088</xdr:rowOff>
    </xdr:from>
    <xdr:to>
      <xdr:col>15</xdr:col>
      <xdr:colOff>50800</xdr:colOff>
      <xdr:row>58</xdr:row>
      <xdr:rowOff>133678</xdr:rowOff>
    </xdr:to>
    <xdr:cxnSp macro="">
      <xdr:nvCxnSpPr>
        <xdr:cNvPr id="126" name="直線コネクタ 125"/>
        <xdr:cNvCxnSpPr/>
      </xdr:nvCxnSpPr>
      <xdr:spPr>
        <a:xfrm>
          <a:off x="2019300" y="10066188"/>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104574</xdr:rowOff>
    </xdr:from>
    <xdr:to>
      <xdr:col>10</xdr:col>
      <xdr:colOff>114300</xdr:colOff>
      <xdr:row>58</xdr:row>
      <xdr:rowOff>122088</xdr:rowOff>
    </xdr:to>
    <xdr:cxnSp macro="">
      <xdr:nvCxnSpPr>
        <xdr:cNvPr id="129" name="直線コネクタ 128"/>
        <xdr:cNvCxnSpPr/>
      </xdr:nvCxnSpPr>
      <xdr:spPr>
        <a:xfrm>
          <a:off x="1130300" y="10048674"/>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132759</xdr:rowOff>
    </xdr:from>
    <xdr:to>
      <xdr:col>10</xdr:col>
      <xdr:colOff>165100</xdr:colOff>
      <xdr:row>58</xdr:row>
      <xdr:rowOff>62909</xdr:rowOff>
    </xdr:to>
    <xdr:sp macro="" textlink="">
      <xdr:nvSpPr>
        <xdr:cNvPr id="130" name="フローチャート: 判断 129"/>
        <xdr:cNvSpPr/>
      </xdr:nvSpPr>
      <xdr:spPr>
        <a:xfrm>
          <a:off x="1968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79436</xdr:rowOff>
    </xdr:from>
    <xdr:ext cx="534377" cy="259045"/>
    <xdr:sp macro="" textlink="">
      <xdr:nvSpPr>
        <xdr:cNvPr id="131" name="テキスト ボックス 130"/>
        <xdr:cNvSpPr txBox="1"/>
      </xdr:nvSpPr>
      <xdr:spPr>
        <a:xfrm>
          <a:off x="1752111" y="96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137487</xdr:rowOff>
    </xdr:from>
    <xdr:to>
      <xdr:col>6</xdr:col>
      <xdr:colOff>38100</xdr:colOff>
      <xdr:row>58</xdr:row>
      <xdr:rowOff>67637</xdr:rowOff>
    </xdr:to>
    <xdr:sp macro="" textlink="">
      <xdr:nvSpPr>
        <xdr:cNvPr id="132" name="フローチャート: 判断 131"/>
        <xdr:cNvSpPr/>
      </xdr:nvSpPr>
      <xdr:spPr>
        <a:xfrm>
          <a:off x="1079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84164</xdr:rowOff>
    </xdr:from>
    <xdr:ext cx="534377" cy="259045"/>
    <xdr:sp macro="" textlink="">
      <xdr:nvSpPr>
        <xdr:cNvPr id="133" name="テキスト ボックス 132"/>
        <xdr:cNvSpPr txBox="1"/>
      </xdr:nvSpPr>
      <xdr:spPr>
        <a:xfrm>
          <a:off x="863111" y="968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90408</xdr:rowOff>
    </xdr:from>
    <xdr:to>
      <xdr:col>24</xdr:col>
      <xdr:colOff>114300</xdr:colOff>
      <xdr:row>59</xdr:row>
      <xdr:rowOff>20558</xdr:rowOff>
    </xdr:to>
    <xdr:sp macro="" textlink="">
      <xdr:nvSpPr>
        <xdr:cNvPr id="139" name="楕円 138"/>
        <xdr:cNvSpPr/>
      </xdr:nvSpPr>
      <xdr:spPr>
        <a:xfrm>
          <a:off x="4584700" y="10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88583</xdr:rowOff>
    </xdr:from>
    <xdr:to>
      <xdr:col>20</xdr:col>
      <xdr:colOff>38100</xdr:colOff>
      <xdr:row>59</xdr:row>
      <xdr:rowOff>18733</xdr:rowOff>
    </xdr:to>
    <xdr:sp macro="" textlink="">
      <xdr:nvSpPr>
        <xdr:cNvPr id="141" name="楕円 140"/>
        <xdr:cNvSpPr/>
      </xdr:nvSpPr>
      <xdr:spPr>
        <a:xfrm>
          <a:off x="3746500" y="100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9860</xdr:rowOff>
    </xdr:from>
    <xdr:ext cx="534377" cy="259045"/>
    <xdr:sp macro="" textlink="">
      <xdr:nvSpPr>
        <xdr:cNvPr id="142" name="テキスト ボックス 141"/>
        <xdr:cNvSpPr txBox="1"/>
      </xdr:nvSpPr>
      <xdr:spPr>
        <a:xfrm>
          <a:off x="3530111" y="10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82878</xdr:rowOff>
    </xdr:from>
    <xdr:to>
      <xdr:col>15</xdr:col>
      <xdr:colOff>101600</xdr:colOff>
      <xdr:row>59</xdr:row>
      <xdr:rowOff>13028</xdr:rowOff>
    </xdr:to>
    <xdr:sp macro="" textlink="">
      <xdr:nvSpPr>
        <xdr:cNvPr id="143" name="楕円 142"/>
        <xdr:cNvSpPr/>
      </xdr:nvSpPr>
      <xdr:spPr>
        <a:xfrm>
          <a:off x="2857500" y="1002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4155</xdr:rowOff>
    </xdr:from>
    <xdr:ext cx="534377" cy="259045"/>
    <xdr:sp macro="" textlink="">
      <xdr:nvSpPr>
        <xdr:cNvPr id="144" name="テキスト ボックス 143"/>
        <xdr:cNvSpPr txBox="1"/>
      </xdr:nvSpPr>
      <xdr:spPr>
        <a:xfrm>
          <a:off x="2641111" y="101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71288</xdr:rowOff>
    </xdr:from>
    <xdr:to>
      <xdr:col>10</xdr:col>
      <xdr:colOff>165100</xdr:colOff>
      <xdr:row>59</xdr:row>
      <xdr:rowOff>1438</xdr:rowOff>
    </xdr:to>
    <xdr:sp macro="" textlink="">
      <xdr:nvSpPr>
        <xdr:cNvPr id="145" name="楕円 144"/>
        <xdr:cNvSpPr/>
      </xdr:nvSpPr>
      <xdr:spPr>
        <a:xfrm>
          <a:off x="1968500" y="100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164015</xdr:rowOff>
    </xdr:from>
    <xdr:ext cx="534377" cy="259045"/>
    <xdr:sp macro="" textlink="">
      <xdr:nvSpPr>
        <xdr:cNvPr id="146" name="テキスト ボックス 145"/>
        <xdr:cNvSpPr txBox="1"/>
      </xdr:nvSpPr>
      <xdr:spPr>
        <a:xfrm>
          <a:off x="1752111" y="101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53774</xdr:rowOff>
    </xdr:from>
    <xdr:to>
      <xdr:col>6</xdr:col>
      <xdr:colOff>38100</xdr:colOff>
      <xdr:row>58</xdr:row>
      <xdr:rowOff>155374</xdr:rowOff>
    </xdr:to>
    <xdr:sp macro="" textlink="">
      <xdr:nvSpPr>
        <xdr:cNvPr id="147" name="楕円 146"/>
        <xdr:cNvSpPr/>
      </xdr:nvSpPr>
      <xdr:spPr>
        <a:xfrm>
          <a:off x="1079500" y="999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146501</xdr:rowOff>
    </xdr:from>
    <xdr:ext cx="534377" cy="259045"/>
    <xdr:sp macro="" textlink="">
      <xdr:nvSpPr>
        <xdr:cNvPr id="148" name="テキスト ボックス 147"/>
        <xdr:cNvSpPr txBox="1"/>
      </xdr:nvSpPr>
      <xdr:spPr>
        <a:xfrm>
          <a:off x="863111" y="1009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45110</xdr:rowOff>
    </xdr:from>
    <xdr:to>
      <xdr:col>24</xdr:col>
      <xdr:colOff>63500</xdr:colOff>
      <xdr:row>76</xdr:row>
      <xdr:rowOff>136500</xdr:rowOff>
    </xdr:to>
    <xdr:cxnSp macro="">
      <xdr:nvCxnSpPr>
        <xdr:cNvPr id="178" name="直線コネクタ 177"/>
        <xdr:cNvCxnSpPr/>
      </xdr:nvCxnSpPr>
      <xdr:spPr>
        <a:xfrm>
          <a:off x="3797300" y="13075310"/>
          <a:ext cx="838200" cy="9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45110</xdr:rowOff>
    </xdr:from>
    <xdr:to>
      <xdr:col>19</xdr:col>
      <xdr:colOff>177800</xdr:colOff>
      <xdr:row>76</xdr:row>
      <xdr:rowOff>98920</xdr:rowOff>
    </xdr:to>
    <xdr:cxnSp macro="">
      <xdr:nvCxnSpPr>
        <xdr:cNvPr id="181" name="直線コネクタ 180"/>
        <xdr:cNvCxnSpPr/>
      </xdr:nvCxnSpPr>
      <xdr:spPr>
        <a:xfrm flipV="1">
          <a:off x="2908300" y="13075310"/>
          <a:ext cx="889000" cy="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98920</xdr:rowOff>
    </xdr:from>
    <xdr:to>
      <xdr:col>15</xdr:col>
      <xdr:colOff>50800</xdr:colOff>
      <xdr:row>77</xdr:row>
      <xdr:rowOff>137058</xdr:rowOff>
    </xdr:to>
    <xdr:cxnSp macro="">
      <xdr:nvCxnSpPr>
        <xdr:cNvPr id="184" name="直線コネクタ 183"/>
        <xdr:cNvCxnSpPr/>
      </xdr:nvCxnSpPr>
      <xdr:spPr>
        <a:xfrm flipV="1">
          <a:off x="2019300" y="13129120"/>
          <a:ext cx="889000" cy="20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133641</xdr:rowOff>
    </xdr:from>
    <xdr:to>
      <xdr:col>10</xdr:col>
      <xdr:colOff>114300</xdr:colOff>
      <xdr:row>77</xdr:row>
      <xdr:rowOff>137058</xdr:rowOff>
    </xdr:to>
    <xdr:cxnSp macro="">
      <xdr:nvCxnSpPr>
        <xdr:cNvPr id="187" name="直線コネクタ 186"/>
        <xdr:cNvCxnSpPr/>
      </xdr:nvCxnSpPr>
      <xdr:spPr>
        <a:xfrm>
          <a:off x="1130300" y="13335291"/>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97193</xdr:rowOff>
    </xdr:from>
    <xdr:to>
      <xdr:col>10</xdr:col>
      <xdr:colOff>165100</xdr:colOff>
      <xdr:row>76</xdr:row>
      <xdr:rowOff>27344</xdr:rowOff>
    </xdr:to>
    <xdr:sp macro="" textlink="">
      <xdr:nvSpPr>
        <xdr:cNvPr id="188" name="フローチャート: 判断 187"/>
        <xdr:cNvSpPr/>
      </xdr:nvSpPr>
      <xdr:spPr>
        <a:xfrm>
          <a:off x="1968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43870</xdr:rowOff>
    </xdr:from>
    <xdr:ext cx="599010" cy="259045"/>
    <xdr:sp macro="" textlink="">
      <xdr:nvSpPr>
        <xdr:cNvPr id="189" name="テキスト ボックス 188"/>
        <xdr:cNvSpPr txBox="1"/>
      </xdr:nvSpPr>
      <xdr:spPr>
        <a:xfrm>
          <a:off x="1719795"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103594</xdr:rowOff>
    </xdr:from>
    <xdr:to>
      <xdr:col>6</xdr:col>
      <xdr:colOff>38100</xdr:colOff>
      <xdr:row>77</xdr:row>
      <xdr:rowOff>33744</xdr:rowOff>
    </xdr:to>
    <xdr:sp macro="" textlink="">
      <xdr:nvSpPr>
        <xdr:cNvPr id="190" name="フローチャート: 判断 189"/>
        <xdr:cNvSpPr/>
      </xdr:nvSpPr>
      <xdr:spPr>
        <a:xfrm>
          <a:off x="1079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50271</xdr:rowOff>
    </xdr:from>
    <xdr:ext cx="599010" cy="259045"/>
    <xdr:sp macro="" textlink="">
      <xdr:nvSpPr>
        <xdr:cNvPr id="191" name="テキスト ボックス 190"/>
        <xdr:cNvSpPr txBox="1"/>
      </xdr:nvSpPr>
      <xdr:spPr>
        <a:xfrm>
          <a:off x="830795"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85700</xdr:rowOff>
    </xdr:from>
    <xdr:to>
      <xdr:col>24</xdr:col>
      <xdr:colOff>114300</xdr:colOff>
      <xdr:row>77</xdr:row>
      <xdr:rowOff>15850</xdr:rowOff>
    </xdr:to>
    <xdr:sp macro="" textlink="">
      <xdr:nvSpPr>
        <xdr:cNvPr id="197" name="楕円 196"/>
        <xdr:cNvSpPr/>
      </xdr:nvSpPr>
      <xdr:spPr>
        <a:xfrm>
          <a:off x="4584700" y="131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64127</xdr:rowOff>
    </xdr:from>
    <xdr:ext cx="599010" cy="259045"/>
    <xdr:sp macro="" textlink="">
      <xdr:nvSpPr>
        <xdr:cNvPr id="198" name="民生費該当値テキスト"/>
        <xdr:cNvSpPr txBox="1"/>
      </xdr:nvSpPr>
      <xdr:spPr>
        <a:xfrm>
          <a:off x="4686300" y="130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165760</xdr:rowOff>
    </xdr:from>
    <xdr:to>
      <xdr:col>20</xdr:col>
      <xdr:colOff>38100</xdr:colOff>
      <xdr:row>76</xdr:row>
      <xdr:rowOff>95910</xdr:rowOff>
    </xdr:to>
    <xdr:sp macro="" textlink="">
      <xdr:nvSpPr>
        <xdr:cNvPr id="199" name="楕円 198"/>
        <xdr:cNvSpPr/>
      </xdr:nvSpPr>
      <xdr:spPr>
        <a:xfrm>
          <a:off x="3746500" y="130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112437</xdr:rowOff>
    </xdr:from>
    <xdr:ext cx="599010" cy="259045"/>
    <xdr:sp macro="" textlink="">
      <xdr:nvSpPr>
        <xdr:cNvPr id="200" name="テキスト ボックス 199"/>
        <xdr:cNvSpPr txBox="1"/>
      </xdr:nvSpPr>
      <xdr:spPr>
        <a:xfrm>
          <a:off x="3497795" y="1279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48120</xdr:rowOff>
    </xdr:from>
    <xdr:to>
      <xdr:col>15</xdr:col>
      <xdr:colOff>101600</xdr:colOff>
      <xdr:row>76</xdr:row>
      <xdr:rowOff>149720</xdr:rowOff>
    </xdr:to>
    <xdr:sp macro="" textlink="">
      <xdr:nvSpPr>
        <xdr:cNvPr id="201" name="楕円 200"/>
        <xdr:cNvSpPr/>
      </xdr:nvSpPr>
      <xdr:spPr>
        <a:xfrm>
          <a:off x="2857500" y="130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166247</xdr:rowOff>
    </xdr:from>
    <xdr:ext cx="599010" cy="259045"/>
    <xdr:sp macro="" textlink="">
      <xdr:nvSpPr>
        <xdr:cNvPr id="202" name="テキスト ボックス 201"/>
        <xdr:cNvSpPr txBox="1"/>
      </xdr:nvSpPr>
      <xdr:spPr>
        <a:xfrm>
          <a:off x="2608795" y="1285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86258</xdr:rowOff>
    </xdr:from>
    <xdr:to>
      <xdr:col>10</xdr:col>
      <xdr:colOff>165100</xdr:colOff>
      <xdr:row>78</xdr:row>
      <xdr:rowOff>16408</xdr:rowOff>
    </xdr:to>
    <xdr:sp macro="" textlink="">
      <xdr:nvSpPr>
        <xdr:cNvPr id="203" name="楕円 202"/>
        <xdr:cNvSpPr/>
      </xdr:nvSpPr>
      <xdr:spPr>
        <a:xfrm>
          <a:off x="1968500" y="132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7535</xdr:rowOff>
    </xdr:from>
    <xdr:ext cx="599010" cy="259045"/>
    <xdr:sp macro="" textlink="">
      <xdr:nvSpPr>
        <xdr:cNvPr id="204" name="テキスト ボックス 203"/>
        <xdr:cNvSpPr txBox="1"/>
      </xdr:nvSpPr>
      <xdr:spPr>
        <a:xfrm>
          <a:off x="1719795" y="133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82841</xdr:rowOff>
    </xdr:from>
    <xdr:to>
      <xdr:col>6</xdr:col>
      <xdr:colOff>38100</xdr:colOff>
      <xdr:row>78</xdr:row>
      <xdr:rowOff>12991</xdr:rowOff>
    </xdr:to>
    <xdr:sp macro="" textlink="">
      <xdr:nvSpPr>
        <xdr:cNvPr id="205" name="楕円 204"/>
        <xdr:cNvSpPr/>
      </xdr:nvSpPr>
      <xdr:spPr>
        <a:xfrm>
          <a:off x="1079500" y="132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4118</xdr:rowOff>
    </xdr:from>
    <xdr:ext cx="599010" cy="259045"/>
    <xdr:sp macro="" textlink="">
      <xdr:nvSpPr>
        <xdr:cNvPr id="206" name="テキスト ボックス 205"/>
        <xdr:cNvSpPr txBox="1"/>
      </xdr:nvSpPr>
      <xdr:spPr>
        <a:xfrm>
          <a:off x="830795" y="133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75674</xdr:rowOff>
    </xdr:from>
    <xdr:to>
      <xdr:col>24</xdr:col>
      <xdr:colOff>63500</xdr:colOff>
      <xdr:row>97</xdr:row>
      <xdr:rowOff>75817</xdr:rowOff>
    </xdr:to>
    <xdr:cxnSp macro="">
      <xdr:nvCxnSpPr>
        <xdr:cNvPr id="231" name="直線コネクタ 230"/>
        <xdr:cNvCxnSpPr/>
      </xdr:nvCxnSpPr>
      <xdr:spPr>
        <a:xfrm flipV="1">
          <a:off x="3797300" y="16706324"/>
          <a:ext cx="8382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75817</xdr:rowOff>
    </xdr:from>
    <xdr:to>
      <xdr:col>19</xdr:col>
      <xdr:colOff>177800</xdr:colOff>
      <xdr:row>97</xdr:row>
      <xdr:rowOff>76264</xdr:rowOff>
    </xdr:to>
    <xdr:cxnSp macro="">
      <xdr:nvCxnSpPr>
        <xdr:cNvPr id="234" name="直線コネクタ 233"/>
        <xdr:cNvCxnSpPr/>
      </xdr:nvCxnSpPr>
      <xdr:spPr>
        <a:xfrm flipV="1">
          <a:off x="2908300" y="16706467"/>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72103</xdr:rowOff>
    </xdr:from>
    <xdr:to>
      <xdr:col>15</xdr:col>
      <xdr:colOff>50800</xdr:colOff>
      <xdr:row>97</xdr:row>
      <xdr:rowOff>76264</xdr:rowOff>
    </xdr:to>
    <xdr:cxnSp macro="">
      <xdr:nvCxnSpPr>
        <xdr:cNvPr id="237" name="直線コネクタ 236"/>
        <xdr:cNvCxnSpPr/>
      </xdr:nvCxnSpPr>
      <xdr:spPr>
        <a:xfrm>
          <a:off x="2019300" y="16702753"/>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72103</xdr:rowOff>
    </xdr:from>
    <xdr:to>
      <xdr:col>10</xdr:col>
      <xdr:colOff>114300</xdr:colOff>
      <xdr:row>97</xdr:row>
      <xdr:rowOff>82007</xdr:rowOff>
    </xdr:to>
    <xdr:cxnSp macro="">
      <xdr:nvCxnSpPr>
        <xdr:cNvPr id="240" name="直線コネクタ 239"/>
        <xdr:cNvCxnSpPr/>
      </xdr:nvCxnSpPr>
      <xdr:spPr>
        <a:xfrm flipV="1">
          <a:off x="1130300" y="16702753"/>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1" name="フローチャート: 判断 240"/>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2" name="テキスト ボックス 241"/>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3" name="フローチャート: 判断 242"/>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4" name="テキスト ボックス 243"/>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24874</xdr:rowOff>
    </xdr:from>
    <xdr:to>
      <xdr:col>24</xdr:col>
      <xdr:colOff>114300</xdr:colOff>
      <xdr:row>97</xdr:row>
      <xdr:rowOff>126474</xdr:rowOff>
    </xdr:to>
    <xdr:sp macro="" textlink="">
      <xdr:nvSpPr>
        <xdr:cNvPr id="250" name="楕円 249"/>
        <xdr:cNvSpPr/>
      </xdr:nvSpPr>
      <xdr:spPr>
        <a:xfrm>
          <a:off x="4584700" y="166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111251</xdr:rowOff>
    </xdr:from>
    <xdr:ext cx="534377" cy="259045"/>
    <xdr:sp macro="" textlink="">
      <xdr:nvSpPr>
        <xdr:cNvPr id="251" name="衛生費該当値テキスト"/>
        <xdr:cNvSpPr txBox="1"/>
      </xdr:nvSpPr>
      <xdr:spPr>
        <a:xfrm>
          <a:off x="4686300" y="165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25017</xdr:rowOff>
    </xdr:from>
    <xdr:to>
      <xdr:col>20</xdr:col>
      <xdr:colOff>38100</xdr:colOff>
      <xdr:row>97</xdr:row>
      <xdr:rowOff>126617</xdr:rowOff>
    </xdr:to>
    <xdr:sp macro="" textlink="">
      <xdr:nvSpPr>
        <xdr:cNvPr id="252" name="楕円 251"/>
        <xdr:cNvSpPr/>
      </xdr:nvSpPr>
      <xdr:spPr>
        <a:xfrm>
          <a:off x="3746500" y="166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117744</xdr:rowOff>
    </xdr:from>
    <xdr:ext cx="534377" cy="259045"/>
    <xdr:sp macro="" textlink="">
      <xdr:nvSpPr>
        <xdr:cNvPr id="253" name="テキスト ボックス 252"/>
        <xdr:cNvSpPr txBox="1"/>
      </xdr:nvSpPr>
      <xdr:spPr>
        <a:xfrm>
          <a:off x="3530111" y="1674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25464</xdr:rowOff>
    </xdr:from>
    <xdr:to>
      <xdr:col>15</xdr:col>
      <xdr:colOff>101600</xdr:colOff>
      <xdr:row>97</xdr:row>
      <xdr:rowOff>127064</xdr:rowOff>
    </xdr:to>
    <xdr:sp macro="" textlink="">
      <xdr:nvSpPr>
        <xdr:cNvPr id="254" name="楕円 253"/>
        <xdr:cNvSpPr/>
      </xdr:nvSpPr>
      <xdr:spPr>
        <a:xfrm>
          <a:off x="2857500" y="16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118191</xdr:rowOff>
    </xdr:from>
    <xdr:ext cx="534377" cy="259045"/>
    <xdr:sp macro="" textlink="">
      <xdr:nvSpPr>
        <xdr:cNvPr id="255" name="テキスト ボックス 254"/>
        <xdr:cNvSpPr txBox="1"/>
      </xdr:nvSpPr>
      <xdr:spPr>
        <a:xfrm>
          <a:off x="2641111" y="1674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21303</xdr:rowOff>
    </xdr:from>
    <xdr:to>
      <xdr:col>10</xdr:col>
      <xdr:colOff>165100</xdr:colOff>
      <xdr:row>97</xdr:row>
      <xdr:rowOff>122903</xdr:rowOff>
    </xdr:to>
    <xdr:sp macro="" textlink="">
      <xdr:nvSpPr>
        <xdr:cNvPr id="256" name="楕円 255"/>
        <xdr:cNvSpPr/>
      </xdr:nvSpPr>
      <xdr:spPr>
        <a:xfrm>
          <a:off x="1968500" y="166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114030</xdr:rowOff>
    </xdr:from>
    <xdr:ext cx="534377" cy="259045"/>
    <xdr:sp macro="" textlink="">
      <xdr:nvSpPr>
        <xdr:cNvPr id="257" name="テキスト ボックス 256"/>
        <xdr:cNvSpPr txBox="1"/>
      </xdr:nvSpPr>
      <xdr:spPr>
        <a:xfrm>
          <a:off x="1752111" y="1674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31207</xdr:rowOff>
    </xdr:from>
    <xdr:to>
      <xdr:col>6</xdr:col>
      <xdr:colOff>38100</xdr:colOff>
      <xdr:row>97</xdr:row>
      <xdr:rowOff>132807</xdr:rowOff>
    </xdr:to>
    <xdr:sp macro="" textlink="">
      <xdr:nvSpPr>
        <xdr:cNvPr id="258" name="楕円 257"/>
        <xdr:cNvSpPr/>
      </xdr:nvSpPr>
      <xdr:spPr>
        <a:xfrm>
          <a:off x="1079500" y="166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123934</xdr:rowOff>
    </xdr:from>
    <xdr:ext cx="534377" cy="259045"/>
    <xdr:sp macro="" textlink="">
      <xdr:nvSpPr>
        <xdr:cNvPr id="259" name="テキスト ボックス 258"/>
        <xdr:cNvSpPr txBox="1"/>
      </xdr:nvSpPr>
      <xdr:spPr>
        <a:xfrm>
          <a:off x="863111" y="1675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143510</xdr:rowOff>
    </xdr:from>
    <xdr:to>
      <xdr:col>55</xdr:col>
      <xdr:colOff>0</xdr:colOff>
      <xdr:row>37</xdr:row>
      <xdr:rowOff>36830</xdr:rowOff>
    </xdr:to>
    <xdr:cxnSp macro="">
      <xdr:nvCxnSpPr>
        <xdr:cNvPr id="288" name="直線コネクタ 287"/>
        <xdr:cNvCxnSpPr/>
      </xdr:nvCxnSpPr>
      <xdr:spPr>
        <a:xfrm>
          <a:off x="9639300" y="63157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143510</xdr:rowOff>
    </xdr:from>
    <xdr:to>
      <xdr:col>50</xdr:col>
      <xdr:colOff>114300</xdr:colOff>
      <xdr:row>36</xdr:row>
      <xdr:rowOff>156083</xdr:rowOff>
    </xdr:to>
    <xdr:cxnSp macro="">
      <xdr:nvCxnSpPr>
        <xdr:cNvPr id="291" name="直線コネクタ 290"/>
        <xdr:cNvCxnSpPr/>
      </xdr:nvCxnSpPr>
      <xdr:spPr>
        <a:xfrm flipV="1">
          <a:off x="8750300" y="631571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52070</xdr:rowOff>
    </xdr:from>
    <xdr:to>
      <xdr:col>45</xdr:col>
      <xdr:colOff>177800</xdr:colOff>
      <xdr:row>36</xdr:row>
      <xdr:rowOff>156083</xdr:rowOff>
    </xdr:to>
    <xdr:cxnSp macro="">
      <xdr:nvCxnSpPr>
        <xdr:cNvPr id="294" name="直線コネクタ 293"/>
        <xdr:cNvCxnSpPr/>
      </xdr:nvCxnSpPr>
      <xdr:spPr>
        <a:xfrm>
          <a:off x="7861300" y="5881370"/>
          <a:ext cx="889000" cy="4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52070</xdr:rowOff>
    </xdr:from>
    <xdr:to>
      <xdr:col>41</xdr:col>
      <xdr:colOff>50800</xdr:colOff>
      <xdr:row>36</xdr:row>
      <xdr:rowOff>8636</xdr:rowOff>
    </xdr:to>
    <xdr:cxnSp macro="">
      <xdr:nvCxnSpPr>
        <xdr:cNvPr id="297" name="直線コネクタ 296"/>
        <xdr:cNvCxnSpPr/>
      </xdr:nvCxnSpPr>
      <xdr:spPr>
        <a:xfrm flipV="1">
          <a:off x="6972300" y="5881370"/>
          <a:ext cx="8890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149860</xdr:rowOff>
    </xdr:from>
    <xdr:to>
      <xdr:col>41</xdr:col>
      <xdr:colOff>101600</xdr:colOff>
      <xdr:row>36</xdr:row>
      <xdr:rowOff>80010</xdr:rowOff>
    </xdr:to>
    <xdr:sp macro="" textlink="">
      <xdr:nvSpPr>
        <xdr:cNvPr id="298" name="フローチャート: 判断 297"/>
        <xdr:cNvSpPr/>
      </xdr:nvSpPr>
      <xdr:spPr>
        <a:xfrm>
          <a:off x="7810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71137</xdr:rowOff>
    </xdr:from>
    <xdr:ext cx="469744" cy="259045"/>
    <xdr:sp macro="" textlink="">
      <xdr:nvSpPr>
        <xdr:cNvPr id="299" name="テキスト ボックス 298"/>
        <xdr:cNvSpPr txBox="1"/>
      </xdr:nvSpPr>
      <xdr:spPr>
        <a:xfrm>
          <a:off x="7626428"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164338</xdr:rowOff>
    </xdr:from>
    <xdr:to>
      <xdr:col>36</xdr:col>
      <xdr:colOff>165100</xdr:colOff>
      <xdr:row>35</xdr:row>
      <xdr:rowOff>94488</xdr:rowOff>
    </xdr:to>
    <xdr:sp macro="" textlink="">
      <xdr:nvSpPr>
        <xdr:cNvPr id="300" name="フローチャート: 判断 299"/>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111015</xdr:rowOff>
    </xdr:from>
    <xdr:ext cx="469744" cy="259045"/>
    <xdr:sp macro="" textlink="">
      <xdr:nvSpPr>
        <xdr:cNvPr id="301" name="テキスト ボックス 300"/>
        <xdr:cNvSpPr txBox="1"/>
      </xdr:nvSpPr>
      <xdr:spPr>
        <a:xfrm>
          <a:off x="6737428"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157480</xdr:rowOff>
    </xdr:from>
    <xdr:to>
      <xdr:col>55</xdr:col>
      <xdr:colOff>50800</xdr:colOff>
      <xdr:row>37</xdr:row>
      <xdr:rowOff>87630</xdr:rowOff>
    </xdr:to>
    <xdr:sp macro="" textlink="">
      <xdr:nvSpPr>
        <xdr:cNvPr id="307" name="楕円 306"/>
        <xdr:cNvSpPr/>
      </xdr:nvSpPr>
      <xdr:spPr>
        <a:xfrm>
          <a:off x="104267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8907</xdr:rowOff>
    </xdr:from>
    <xdr:ext cx="378565" cy="259045"/>
    <xdr:sp macro="" textlink="">
      <xdr:nvSpPr>
        <xdr:cNvPr id="308" name="労働費該当値テキスト"/>
        <xdr:cNvSpPr txBox="1"/>
      </xdr:nvSpPr>
      <xdr:spPr>
        <a:xfrm>
          <a:off x="10528300" y="618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92710</xdr:rowOff>
    </xdr:from>
    <xdr:to>
      <xdr:col>50</xdr:col>
      <xdr:colOff>165100</xdr:colOff>
      <xdr:row>37</xdr:row>
      <xdr:rowOff>22860</xdr:rowOff>
    </xdr:to>
    <xdr:sp macro="" textlink="">
      <xdr:nvSpPr>
        <xdr:cNvPr id="309" name="楕円 308"/>
        <xdr:cNvSpPr/>
      </xdr:nvSpPr>
      <xdr:spPr>
        <a:xfrm>
          <a:off x="9588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39387</xdr:rowOff>
    </xdr:from>
    <xdr:ext cx="469744" cy="259045"/>
    <xdr:sp macro="" textlink="">
      <xdr:nvSpPr>
        <xdr:cNvPr id="310" name="テキスト ボックス 309"/>
        <xdr:cNvSpPr txBox="1"/>
      </xdr:nvSpPr>
      <xdr:spPr>
        <a:xfrm>
          <a:off x="9404428" y="604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105283</xdr:rowOff>
    </xdr:from>
    <xdr:to>
      <xdr:col>46</xdr:col>
      <xdr:colOff>38100</xdr:colOff>
      <xdr:row>37</xdr:row>
      <xdr:rowOff>35433</xdr:rowOff>
    </xdr:to>
    <xdr:sp macro="" textlink="">
      <xdr:nvSpPr>
        <xdr:cNvPr id="311" name="楕円 310"/>
        <xdr:cNvSpPr/>
      </xdr:nvSpPr>
      <xdr:spPr>
        <a:xfrm>
          <a:off x="8699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51960</xdr:rowOff>
    </xdr:from>
    <xdr:ext cx="469744" cy="259045"/>
    <xdr:sp macro="" textlink="">
      <xdr:nvSpPr>
        <xdr:cNvPr id="312" name="テキスト ボックス 311"/>
        <xdr:cNvSpPr txBox="1"/>
      </xdr:nvSpPr>
      <xdr:spPr>
        <a:xfrm>
          <a:off x="8515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1270</xdr:rowOff>
    </xdr:from>
    <xdr:to>
      <xdr:col>41</xdr:col>
      <xdr:colOff>101600</xdr:colOff>
      <xdr:row>34</xdr:row>
      <xdr:rowOff>102870</xdr:rowOff>
    </xdr:to>
    <xdr:sp macro="" textlink="">
      <xdr:nvSpPr>
        <xdr:cNvPr id="313" name="楕円 312"/>
        <xdr:cNvSpPr/>
      </xdr:nvSpPr>
      <xdr:spPr>
        <a:xfrm>
          <a:off x="781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119397</xdr:rowOff>
    </xdr:from>
    <xdr:ext cx="469744" cy="259045"/>
    <xdr:sp macro="" textlink="">
      <xdr:nvSpPr>
        <xdr:cNvPr id="314" name="テキスト ボックス 313"/>
        <xdr:cNvSpPr txBox="1"/>
      </xdr:nvSpPr>
      <xdr:spPr>
        <a:xfrm>
          <a:off x="7626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129286</xdr:rowOff>
    </xdr:from>
    <xdr:to>
      <xdr:col>36</xdr:col>
      <xdr:colOff>165100</xdr:colOff>
      <xdr:row>36</xdr:row>
      <xdr:rowOff>59436</xdr:rowOff>
    </xdr:to>
    <xdr:sp macro="" textlink="">
      <xdr:nvSpPr>
        <xdr:cNvPr id="315" name="楕円 314"/>
        <xdr:cNvSpPr/>
      </xdr:nvSpPr>
      <xdr:spPr>
        <a:xfrm>
          <a:off x="6921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50563</xdr:rowOff>
    </xdr:from>
    <xdr:ext cx="469744" cy="259045"/>
    <xdr:sp macro="" textlink="">
      <xdr:nvSpPr>
        <xdr:cNvPr id="316" name="テキスト ボックス 315"/>
        <xdr:cNvSpPr txBox="1"/>
      </xdr:nvSpPr>
      <xdr:spPr>
        <a:xfrm>
          <a:off x="6737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62351</xdr:rowOff>
    </xdr:from>
    <xdr:to>
      <xdr:col>55</xdr:col>
      <xdr:colOff>0</xdr:colOff>
      <xdr:row>58</xdr:row>
      <xdr:rowOff>78827</xdr:rowOff>
    </xdr:to>
    <xdr:cxnSp macro="">
      <xdr:nvCxnSpPr>
        <xdr:cNvPr id="347" name="直線コネクタ 346"/>
        <xdr:cNvCxnSpPr/>
      </xdr:nvCxnSpPr>
      <xdr:spPr>
        <a:xfrm flipV="1">
          <a:off x="9639300" y="10006451"/>
          <a:ext cx="838200" cy="1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139341</xdr:rowOff>
    </xdr:from>
    <xdr:to>
      <xdr:col>50</xdr:col>
      <xdr:colOff>114300</xdr:colOff>
      <xdr:row>58</xdr:row>
      <xdr:rowOff>78827</xdr:rowOff>
    </xdr:to>
    <xdr:cxnSp macro="">
      <xdr:nvCxnSpPr>
        <xdr:cNvPr id="350" name="直線コネクタ 349"/>
        <xdr:cNvCxnSpPr/>
      </xdr:nvCxnSpPr>
      <xdr:spPr>
        <a:xfrm>
          <a:off x="8750300" y="9911991"/>
          <a:ext cx="889000" cy="1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139341</xdr:rowOff>
    </xdr:from>
    <xdr:to>
      <xdr:col>45</xdr:col>
      <xdr:colOff>177800</xdr:colOff>
      <xdr:row>58</xdr:row>
      <xdr:rowOff>31311</xdr:rowOff>
    </xdr:to>
    <xdr:cxnSp macro="">
      <xdr:nvCxnSpPr>
        <xdr:cNvPr id="353" name="直線コネクタ 352"/>
        <xdr:cNvCxnSpPr/>
      </xdr:nvCxnSpPr>
      <xdr:spPr>
        <a:xfrm flipV="1">
          <a:off x="7861300" y="9911991"/>
          <a:ext cx="889000" cy="6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31311</xdr:rowOff>
    </xdr:from>
    <xdr:to>
      <xdr:col>41</xdr:col>
      <xdr:colOff>50800</xdr:colOff>
      <xdr:row>58</xdr:row>
      <xdr:rowOff>80590</xdr:rowOff>
    </xdr:to>
    <xdr:cxnSp macro="">
      <xdr:nvCxnSpPr>
        <xdr:cNvPr id="356" name="直線コネクタ 355"/>
        <xdr:cNvCxnSpPr/>
      </xdr:nvCxnSpPr>
      <xdr:spPr>
        <a:xfrm flipV="1">
          <a:off x="6972300" y="9975411"/>
          <a:ext cx="889000" cy="4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14050</xdr:rowOff>
    </xdr:from>
    <xdr:to>
      <xdr:col>41</xdr:col>
      <xdr:colOff>101600</xdr:colOff>
      <xdr:row>57</xdr:row>
      <xdr:rowOff>115650</xdr:rowOff>
    </xdr:to>
    <xdr:sp macro="" textlink="">
      <xdr:nvSpPr>
        <xdr:cNvPr id="357" name="フローチャート: 判断 356"/>
        <xdr:cNvSpPr/>
      </xdr:nvSpPr>
      <xdr:spPr>
        <a:xfrm>
          <a:off x="7810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132177</xdr:rowOff>
    </xdr:from>
    <xdr:ext cx="534377" cy="259045"/>
    <xdr:sp macro="" textlink="">
      <xdr:nvSpPr>
        <xdr:cNvPr id="358" name="テキスト ボックス 357"/>
        <xdr:cNvSpPr txBox="1"/>
      </xdr:nvSpPr>
      <xdr:spPr>
        <a:xfrm>
          <a:off x="7594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21038</xdr:rowOff>
    </xdr:from>
    <xdr:to>
      <xdr:col>36</xdr:col>
      <xdr:colOff>165100</xdr:colOff>
      <xdr:row>57</xdr:row>
      <xdr:rowOff>122638</xdr:rowOff>
    </xdr:to>
    <xdr:sp macro="" textlink="">
      <xdr:nvSpPr>
        <xdr:cNvPr id="359" name="フローチャート: 判断 358"/>
        <xdr:cNvSpPr/>
      </xdr:nvSpPr>
      <xdr:spPr>
        <a:xfrm>
          <a:off x="6921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139165</xdr:rowOff>
    </xdr:from>
    <xdr:ext cx="534377" cy="259045"/>
    <xdr:sp macro="" textlink="">
      <xdr:nvSpPr>
        <xdr:cNvPr id="360" name="テキスト ボックス 359"/>
        <xdr:cNvSpPr txBox="1"/>
      </xdr:nvSpPr>
      <xdr:spPr>
        <a:xfrm>
          <a:off x="6705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11551</xdr:rowOff>
    </xdr:from>
    <xdr:to>
      <xdr:col>55</xdr:col>
      <xdr:colOff>50800</xdr:colOff>
      <xdr:row>58</xdr:row>
      <xdr:rowOff>113151</xdr:rowOff>
    </xdr:to>
    <xdr:sp macro="" textlink="">
      <xdr:nvSpPr>
        <xdr:cNvPr id="366" name="楕円 365"/>
        <xdr:cNvSpPr/>
      </xdr:nvSpPr>
      <xdr:spPr>
        <a:xfrm>
          <a:off x="10426700" y="99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34428</xdr:rowOff>
    </xdr:from>
    <xdr:ext cx="534377" cy="259045"/>
    <xdr:sp macro="" textlink="">
      <xdr:nvSpPr>
        <xdr:cNvPr id="367" name="農林水産業費該当値テキスト"/>
        <xdr:cNvSpPr txBox="1"/>
      </xdr:nvSpPr>
      <xdr:spPr>
        <a:xfrm>
          <a:off x="10528300" y="980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28027</xdr:rowOff>
    </xdr:from>
    <xdr:to>
      <xdr:col>50</xdr:col>
      <xdr:colOff>165100</xdr:colOff>
      <xdr:row>58</xdr:row>
      <xdr:rowOff>129627</xdr:rowOff>
    </xdr:to>
    <xdr:sp macro="" textlink="">
      <xdr:nvSpPr>
        <xdr:cNvPr id="368" name="楕円 367"/>
        <xdr:cNvSpPr/>
      </xdr:nvSpPr>
      <xdr:spPr>
        <a:xfrm>
          <a:off x="9588500" y="997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146154</xdr:rowOff>
    </xdr:from>
    <xdr:ext cx="534377" cy="259045"/>
    <xdr:sp macro="" textlink="">
      <xdr:nvSpPr>
        <xdr:cNvPr id="369" name="テキスト ボックス 368"/>
        <xdr:cNvSpPr txBox="1"/>
      </xdr:nvSpPr>
      <xdr:spPr>
        <a:xfrm>
          <a:off x="9372111" y="974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88541</xdr:rowOff>
    </xdr:from>
    <xdr:to>
      <xdr:col>46</xdr:col>
      <xdr:colOff>38100</xdr:colOff>
      <xdr:row>58</xdr:row>
      <xdr:rowOff>18691</xdr:rowOff>
    </xdr:to>
    <xdr:sp macro="" textlink="">
      <xdr:nvSpPr>
        <xdr:cNvPr id="370" name="楕円 369"/>
        <xdr:cNvSpPr/>
      </xdr:nvSpPr>
      <xdr:spPr>
        <a:xfrm>
          <a:off x="8699500" y="98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35218</xdr:rowOff>
    </xdr:from>
    <xdr:ext cx="534377" cy="259045"/>
    <xdr:sp macro="" textlink="">
      <xdr:nvSpPr>
        <xdr:cNvPr id="371" name="テキスト ボックス 370"/>
        <xdr:cNvSpPr txBox="1"/>
      </xdr:nvSpPr>
      <xdr:spPr>
        <a:xfrm>
          <a:off x="8483111" y="963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151961</xdr:rowOff>
    </xdr:from>
    <xdr:to>
      <xdr:col>41</xdr:col>
      <xdr:colOff>101600</xdr:colOff>
      <xdr:row>58</xdr:row>
      <xdr:rowOff>82111</xdr:rowOff>
    </xdr:to>
    <xdr:sp macro="" textlink="">
      <xdr:nvSpPr>
        <xdr:cNvPr id="372" name="楕円 371"/>
        <xdr:cNvSpPr/>
      </xdr:nvSpPr>
      <xdr:spPr>
        <a:xfrm>
          <a:off x="7810500" y="99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73238</xdr:rowOff>
    </xdr:from>
    <xdr:ext cx="534377" cy="259045"/>
    <xdr:sp macro="" textlink="">
      <xdr:nvSpPr>
        <xdr:cNvPr id="373" name="テキスト ボックス 372"/>
        <xdr:cNvSpPr txBox="1"/>
      </xdr:nvSpPr>
      <xdr:spPr>
        <a:xfrm>
          <a:off x="7594111" y="100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29790</xdr:rowOff>
    </xdr:from>
    <xdr:to>
      <xdr:col>36</xdr:col>
      <xdr:colOff>165100</xdr:colOff>
      <xdr:row>58</xdr:row>
      <xdr:rowOff>131390</xdr:rowOff>
    </xdr:to>
    <xdr:sp macro="" textlink="">
      <xdr:nvSpPr>
        <xdr:cNvPr id="374" name="楕円 373"/>
        <xdr:cNvSpPr/>
      </xdr:nvSpPr>
      <xdr:spPr>
        <a:xfrm>
          <a:off x="6921500" y="997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122517</xdr:rowOff>
    </xdr:from>
    <xdr:ext cx="534377" cy="259045"/>
    <xdr:sp macro="" textlink="">
      <xdr:nvSpPr>
        <xdr:cNvPr id="375" name="テキスト ボックス 374"/>
        <xdr:cNvSpPr txBox="1"/>
      </xdr:nvSpPr>
      <xdr:spPr>
        <a:xfrm>
          <a:off x="6705111" y="1006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123203</xdr:rowOff>
    </xdr:from>
    <xdr:to>
      <xdr:col>55</xdr:col>
      <xdr:colOff>0</xdr:colOff>
      <xdr:row>78</xdr:row>
      <xdr:rowOff>161531</xdr:rowOff>
    </xdr:to>
    <xdr:cxnSp macro="">
      <xdr:nvCxnSpPr>
        <xdr:cNvPr id="404" name="直線コネクタ 403"/>
        <xdr:cNvCxnSpPr/>
      </xdr:nvCxnSpPr>
      <xdr:spPr>
        <a:xfrm flipV="1">
          <a:off x="9639300" y="13496303"/>
          <a:ext cx="8382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114745</xdr:rowOff>
    </xdr:from>
    <xdr:to>
      <xdr:col>50</xdr:col>
      <xdr:colOff>114300</xdr:colOff>
      <xdr:row>78</xdr:row>
      <xdr:rowOff>161531</xdr:rowOff>
    </xdr:to>
    <xdr:cxnSp macro="">
      <xdr:nvCxnSpPr>
        <xdr:cNvPr id="407" name="直線コネクタ 406"/>
        <xdr:cNvCxnSpPr/>
      </xdr:nvCxnSpPr>
      <xdr:spPr>
        <a:xfrm>
          <a:off x="8750300" y="13487845"/>
          <a:ext cx="889000" cy="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114745</xdr:rowOff>
    </xdr:from>
    <xdr:to>
      <xdr:col>45</xdr:col>
      <xdr:colOff>177800</xdr:colOff>
      <xdr:row>78</xdr:row>
      <xdr:rowOff>162179</xdr:rowOff>
    </xdr:to>
    <xdr:cxnSp macro="">
      <xdr:nvCxnSpPr>
        <xdr:cNvPr id="410" name="直線コネクタ 409"/>
        <xdr:cNvCxnSpPr/>
      </xdr:nvCxnSpPr>
      <xdr:spPr>
        <a:xfrm flipV="1">
          <a:off x="7861300" y="13487845"/>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162179</xdr:rowOff>
    </xdr:from>
    <xdr:to>
      <xdr:col>41</xdr:col>
      <xdr:colOff>50800</xdr:colOff>
      <xdr:row>79</xdr:row>
      <xdr:rowOff>9437</xdr:rowOff>
    </xdr:to>
    <xdr:cxnSp macro="">
      <xdr:nvCxnSpPr>
        <xdr:cNvPr id="413" name="直線コネクタ 412"/>
        <xdr:cNvCxnSpPr/>
      </xdr:nvCxnSpPr>
      <xdr:spPr>
        <a:xfrm flipV="1">
          <a:off x="6972300" y="13535279"/>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4" name="フローチャート: 判断 413"/>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5" name="テキスト ボックス 414"/>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6" name="フローチャート: 判断 415"/>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7" name="テキスト ボックス 416"/>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72403</xdr:rowOff>
    </xdr:from>
    <xdr:to>
      <xdr:col>55</xdr:col>
      <xdr:colOff>50800</xdr:colOff>
      <xdr:row>79</xdr:row>
      <xdr:rowOff>2553</xdr:rowOff>
    </xdr:to>
    <xdr:sp macro="" textlink="">
      <xdr:nvSpPr>
        <xdr:cNvPr id="423" name="楕円 422"/>
        <xdr:cNvSpPr/>
      </xdr:nvSpPr>
      <xdr:spPr>
        <a:xfrm>
          <a:off x="10426700" y="13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158780</xdr:rowOff>
    </xdr:from>
    <xdr:ext cx="469744" cy="259045"/>
    <xdr:sp macro="" textlink="">
      <xdr:nvSpPr>
        <xdr:cNvPr id="424" name="商工費該当値テキスト"/>
        <xdr:cNvSpPr txBox="1"/>
      </xdr:nvSpPr>
      <xdr:spPr>
        <a:xfrm>
          <a:off x="10528300" y="1336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110731</xdr:rowOff>
    </xdr:from>
    <xdr:to>
      <xdr:col>50</xdr:col>
      <xdr:colOff>165100</xdr:colOff>
      <xdr:row>79</xdr:row>
      <xdr:rowOff>40881</xdr:rowOff>
    </xdr:to>
    <xdr:sp macro="" textlink="">
      <xdr:nvSpPr>
        <xdr:cNvPr id="425" name="楕円 424"/>
        <xdr:cNvSpPr/>
      </xdr:nvSpPr>
      <xdr:spPr>
        <a:xfrm>
          <a:off x="9588500" y="134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32008</xdr:rowOff>
    </xdr:from>
    <xdr:ext cx="469744" cy="259045"/>
    <xdr:sp macro="" textlink="">
      <xdr:nvSpPr>
        <xdr:cNvPr id="426" name="テキスト ボックス 425"/>
        <xdr:cNvSpPr txBox="1"/>
      </xdr:nvSpPr>
      <xdr:spPr>
        <a:xfrm>
          <a:off x="9404428" y="1357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63945</xdr:rowOff>
    </xdr:from>
    <xdr:to>
      <xdr:col>46</xdr:col>
      <xdr:colOff>38100</xdr:colOff>
      <xdr:row>78</xdr:row>
      <xdr:rowOff>165545</xdr:rowOff>
    </xdr:to>
    <xdr:sp macro="" textlink="">
      <xdr:nvSpPr>
        <xdr:cNvPr id="427" name="楕円 426"/>
        <xdr:cNvSpPr/>
      </xdr:nvSpPr>
      <xdr:spPr>
        <a:xfrm>
          <a:off x="8699500" y="134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156672</xdr:rowOff>
    </xdr:from>
    <xdr:ext cx="469744" cy="259045"/>
    <xdr:sp macro="" textlink="">
      <xdr:nvSpPr>
        <xdr:cNvPr id="428" name="テキスト ボックス 427"/>
        <xdr:cNvSpPr txBox="1"/>
      </xdr:nvSpPr>
      <xdr:spPr>
        <a:xfrm>
          <a:off x="8515428" y="135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111379</xdr:rowOff>
    </xdr:from>
    <xdr:to>
      <xdr:col>41</xdr:col>
      <xdr:colOff>101600</xdr:colOff>
      <xdr:row>79</xdr:row>
      <xdr:rowOff>41529</xdr:rowOff>
    </xdr:to>
    <xdr:sp macro="" textlink="">
      <xdr:nvSpPr>
        <xdr:cNvPr id="429" name="楕円 428"/>
        <xdr:cNvSpPr/>
      </xdr:nvSpPr>
      <xdr:spPr>
        <a:xfrm>
          <a:off x="7810500" y="13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32656</xdr:rowOff>
    </xdr:from>
    <xdr:ext cx="469744" cy="259045"/>
    <xdr:sp macro="" textlink="">
      <xdr:nvSpPr>
        <xdr:cNvPr id="430" name="テキスト ボックス 429"/>
        <xdr:cNvSpPr txBox="1"/>
      </xdr:nvSpPr>
      <xdr:spPr>
        <a:xfrm>
          <a:off x="7626428" y="1357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130087</xdr:rowOff>
    </xdr:from>
    <xdr:to>
      <xdr:col>36</xdr:col>
      <xdr:colOff>165100</xdr:colOff>
      <xdr:row>79</xdr:row>
      <xdr:rowOff>60237</xdr:rowOff>
    </xdr:to>
    <xdr:sp macro="" textlink="">
      <xdr:nvSpPr>
        <xdr:cNvPr id="431" name="楕円 430"/>
        <xdr:cNvSpPr/>
      </xdr:nvSpPr>
      <xdr:spPr>
        <a:xfrm>
          <a:off x="6921500" y="1350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51364</xdr:rowOff>
    </xdr:from>
    <xdr:ext cx="378565" cy="259045"/>
    <xdr:sp macro="" textlink="">
      <xdr:nvSpPr>
        <xdr:cNvPr id="432" name="テキスト ボックス 431"/>
        <xdr:cNvSpPr txBox="1"/>
      </xdr:nvSpPr>
      <xdr:spPr>
        <a:xfrm>
          <a:off x="6783017" y="13595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60858</xdr:rowOff>
    </xdr:from>
    <xdr:to>
      <xdr:col>55</xdr:col>
      <xdr:colOff>0</xdr:colOff>
      <xdr:row>96</xdr:row>
      <xdr:rowOff>100837</xdr:rowOff>
    </xdr:to>
    <xdr:cxnSp macro="">
      <xdr:nvCxnSpPr>
        <xdr:cNvPr id="461" name="直線コネクタ 460"/>
        <xdr:cNvCxnSpPr/>
      </xdr:nvCxnSpPr>
      <xdr:spPr>
        <a:xfrm flipV="1">
          <a:off x="9639300" y="16520058"/>
          <a:ext cx="838200" cy="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100837</xdr:rowOff>
    </xdr:from>
    <xdr:to>
      <xdr:col>50</xdr:col>
      <xdr:colOff>114300</xdr:colOff>
      <xdr:row>97</xdr:row>
      <xdr:rowOff>28435</xdr:rowOff>
    </xdr:to>
    <xdr:cxnSp macro="">
      <xdr:nvCxnSpPr>
        <xdr:cNvPr id="464" name="直線コネクタ 463"/>
        <xdr:cNvCxnSpPr/>
      </xdr:nvCxnSpPr>
      <xdr:spPr>
        <a:xfrm flipV="1">
          <a:off x="8750300" y="16560037"/>
          <a:ext cx="889000" cy="9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154102</xdr:rowOff>
    </xdr:from>
    <xdr:to>
      <xdr:col>45</xdr:col>
      <xdr:colOff>177800</xdr:colOff>
      <xdr:row>97</xdr:row>
      <xdr:rowOff>28435</xdr:rowOff>
    </xdr:to>
    <xdr:cxnSp macro="">
      <xdr:nvCxnSpPr>
        <xdr:cNvPr id="467" name="直線コネクタ 466"/>
        <xdr:cNvCxnSpPr/>
      </xdr:nvCxnSpPr>
      <xdr:spPr>
        <a:xfrm>
          <a:off x="7861300" y="16613302"/>
          <a:ext cx="889000" cy="4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154102</xdr:rowOff>
    </xdr:from>
    <xdr:to>
      <xdr:col>41</xdr:col>
      <xdr:colOff>50800</xdr:colOff>
      <xdr:row>97</xdr:row>
      <xdr:rowOff>7874</xdr:rowOff>
    </xdr:to>
    <xdr:cxnSp macro="">
      <xdr:nvCxnSpPr>
        <xdr:cNvPr id="470" name="直線コネクタ 469"/>
        <xdr:cNvCxnSpPr/>
      </xdr:nvCxnSpPr>
      <xdr:spPr>
        <a:xfrm flipV="1">
          <a:off x="6972300" y="16613302"/>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75171</xdr:rowOff>
    </xdr:from>
    <xdr:to>
      <xdr:col>41</xdr:col>
      <xdr:colOff>101600</xdr:colOff>
      <xdr:row>95</xdr:row>
      <xdr:rowOff>5321</xdr:rowOff>
    </xdr:to>
    <xdr:sp macro="" textlink="">
      <xdr:nvSpPr>
        <xdr:cNvPr id="471" name="フローチャート: 判断 470"/>
        <xdr:cNvSpPr/>
      </xdr:nvSpPr>
      <xdr:spPr>
        <a:xfrm>
          <a:off x="7810500" y="16191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21848</xdr:rowOff>
    </xdr:from>
    <xdr:ext cx="534377" cy="259045"/>
    <xdr:sp macro="" textlink="">
      <xdr:nvSpPr>
        <xdr:cNvPr id="472" name="テキスト ボックス 471"/>
        <xdr:cNvSpPr txBox="1"/>
      </xdr:nvSpPr>
      <xdr:spPr>
        <a:xfrm>
          <a:off x="7594111" y="159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4394</xdr:rowOff>
    </xdr:from>
    <xdr:to>
      <xdr:col>36</xdr:col>
      <xdr:colOff>165100</xdr:colOff>
      <xdr:row>95</xdr:row>
      <xdr:rowOff>105994</xdr:rowOff>
    </xdr:to>
    <xdr:sp macro="" textlink="">
      <xdr:nvSpPr>
        <xdr:cNvPr id="473" name="フローチャート: 判断 472"/>
        <xdr:cNvSpPr/>
      </xdr:nvSpPr>
      <xdr:spPr>
        <a:xfrm>
          <a:off x="6921500" y="162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122521</xdr:rowOff>
    </xdr:from>
    <xdr:ext cx="534377" cy="259045"/>
    <xdr:sp macro="" textlink="">
      <xdr:nvSpPr>
        <xdr:cNvPr id="474" name="テキスト ボックス 473"/>
        <xdr:cNvSpPr txBox="1"/>
      </xdr:nvSpPr>
      <xdr:spPr>
        <a:xfrm>
          <a:off x="6705111" y="160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10058</xdr:rowOff>
    </xdr:from>
    <xdr:to>
      <xdr:col>55</xdr:col>
      <xdr:colOff>50800</xdr:colOff>
      <xdr:row>96</xdr:row>
      <xdr:rowOff>111658</xdr:rowOff>
    </xdr:to>
    <xdr:sp macro="" textlink="">
      <xdr:nvSpPr>
        <xdr:cNvPr id="480" name="楕円 479"/>
        <xdr:cNvSpPr/>
      </xdr:nvSpPr>
      <xdr:spPr>
        <a:xfrm>
          <a:off x="10426700" y="164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159935</xdr:rowOff>
    </xdr:from>
    <xdr:ext cx="534377" cy="259045"/>
    <xdr:sp macro="" textlink="">
      <xdr:nvSpPr>
        <xdr:cNvPr id="481" name="土木費該当値テキスト"/>
        <xdr:cNvSpPr txBox="1"/>
      </xdr:nvSpPr>
      <xdr:spPr>
        <a:xfrm>
          <a:off x="10528300" y="1644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50037</xdr:rowOff>
    </xdr:from>
    <xdr:to>
      <xdr:col>50</xdr:col>
      <xdr:colOff>165100</xdr:colOff>
      <xdr:row>96</xdr:row>
      <xdr:rowOff>151637</xdr:rowOff>
    </xdr:to>
    <xdr:sp macro="" textlink="">
      <xdr:nvSpPr>
        <xdr:cNvPr id="482" name="楕円 481"/>
        <xdr:cNvSpPr/>
      </xdr:nvSpPr>
      <xdr:spPr>
        <a:xfrm>
          <a:off x="9588500" y="165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142764</xdr:rowOff>
    </xdr:from>
    <xdr:ext cx="534377" cy="259045"/>
    <xdr:sp macro="" textlink="">
      <xdr:nvSpPr>
        <xdr:cNvPr id="483" name="テキスト ボックス 482"/>
        <xdr:cNvSpPr txBox="1"/>
      </xdr:nvSpPr>
      <xdr:spPr>
        <a:xfrm>
          <a:off x="9372111" y="1660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149085</xdr:rowOff>
    </xdr:from>
    <xdr:to>
      <xdr:col>46</xdr:col>
      <xdr:colOff>38100</xdr:colOff>
      <xdr:row>97</xdr:row>
      <xdr:rowOff>79235</xdr:rowOff>
    </xdr:to>
    <xdr:sp macro="" textlink="">
      <xdr:nvSpPr>
        <xdr:cNvPr id="484" name="楕円 483"/>
        <xdr:cNvSpPr/>
      </xdr:nvSpPr>
      <xdr:spPr>
        <a:xfrm>
          <a:off x="8699500" y="166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70362</xdr:rowOff>
    </xdr:from>
    <xdr:ext cx="534377" cy="259045"/>
    <xdr:sp macro="" textlink="">
      <xdr:nvSpPr>
        <xdr:cNvPr id="485" name="テキスト ボックス 484"/>
        <xdr:cNvSpPr txBox="1"/>
      </xdr:nvSpPr>
      <xdr:spPr>
        <a:xfrm>
          <a:off x="8483111" y="167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103302</xdr:rowOff>
    </xdr:from>
    <xdr:to>
      <xdr:col>41</xdr:col>
      <xdr:colOff>101600</xdr:colOff>
      <xdr:row>97</xdr:row>
      <xdr:rowOff>33452</xdr:rowOff>
    </xdr:to>
    <xdr:sp macro="" textlink="">
      <xdr:nvSpPr>
        <xdr:cNvPr id="486" name="楕円 485"/>
        <xdr:cNvSpPr/>
      </xdr:nvSpPr>
      <xdr:spPr>
        <a:xfrm>
          <a:off x="7810500" y="165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24579</xdr:rowOff>
    </xdr:from>
    <xdr:ext cx="534377" cy="259045"/>
    <xdr:sp macro="" textlink="">
      <xdr:nvSpPr>
        <xdr:cNvPr id="487" name="テキスト ボックス 486"/>
        <xdr:cNvSpPr txBox="1"/>
      </xdr:nvSpPr>
      <xdr:spPr>
        <a:xfrm>
          <a:off x="7594111" y="166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128524</xdr:rowOff>
    </xdr:from>
    <xdr:to>
      <xdr:col>36</xdr:col>
      <xdr:colOff>165100</xdr:colOff>
      <xdr:row>97</xdr:row>
      <xdr:rowOff>58674</xdr:rowOff>
    </xdr:to>
    <xdr:sp macro="" textlink="">
      <xdr:nvSpPr>
        <xdr:cNvPr id="488" name="楕円 487"/>
        <xdr:cNvSpPr/>
      </xdr:nvSpPr>
      <xdr:spPr>
        <a:xfrm>
          <a:off x="6921500" y="165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49801</xdr:rowOff>
    </xdr:from>
    <xdr:ext cx="534377" cy="259045"/>
    <xdr:sp macro="" textlink="">
      <xdr:nvSpPr>
        <xdr:cNvPr id="489" name="テキスト ボックス 488"/>
        <xdr:cNvSpPr txBox="1"/>
      </xdr:nvSpPr>
      <xdr:spPr>
        <a:xfrm>
          <a:off x="6705111" y="1668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163899</xdr:rowOff>
    </xdr:from>
    <xdr:to>
      <xdr:col>85</xdr:col>
      <xdr:colOff>127000</xdr:colOff>
      <xdr:row>38</xdr:row>
      <xdr:rowOff>98715</xdr:rowOff>
    </xdr:to>
    <xdr:cxnSp macro="">
      <xdr:nvCxnSpPr>
        <xdr:cNvPr id="521" name="直線コネクタ 520"/>
        <xdr:cNvCxnSpPr/>
      </xdr:nvCxnSpPr>
      <xdr:spPr>
        <a:xfrm flipV="1">
          <a:off x="15481300" y="6507549"/>
          <a:ext cx="838200" cy="10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98715</xdr:rowOff>
    </xdr:from>
    <xdr:to>
      <xdr:col>81</xdr:col>
      <xdr:colOff>50800</xdr:colOff>
      <xdr:row>38</xdr:row>
      <xdr:rowOff>139080</xdr:rowOff>
    </xdr:to>
    <xdr:cxnSp macro="">
      <xdr:nvCxnSpPr>
        <xdr:cNvPr id="524" name="直線コネクタ 523"/>
        <xdr:cNvCxnSpPr/>
      </xdr:nvCxnSpPr>
      <xdr:spPr>
        <a:xfrm flipV="1">
          <a:off x="14592300" y="6613815"/>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139080</xdr:rowOff>
    </xdr:from>
    <xdr:to>
      <xdr:col>76</xdr:col>
      <xdr:colOff>114300</xdr:colOff>
      <xdr:row>38</xdr:row>
      <xdr:rowOff>142639</xdr:rowOff>
    </xdr:to>
    <xdr:cxnSp macro="">
      <xdr:nvCxnSpPr>
        <xdr:cNvPr id="527" name="直線コネクタ 526"/>
        <xdr:cNvCxnSpPr/>
      </xdr:nvCxnSpPr>
      <xdr:spPr>
        <a:xfrm flipV="1">
          <a:off x="13703300" y="6654180"/>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142639</xdr:rowOff>
    </xdr:from>
    <xdr:to>
      <xdr:col>71</xdr:col>
      <xdr:colOff>177800</xdr:colOff>
      <xdr:row>38</xdr:row>
      <xdr:rowOff>142868</xdr:rowOff>
    </xdr:to>
    <xdr:cxnSp macro="">
      <xdr:nvCxnSpPr>
        <xdr:cNvPr id="530" name="直線コネクタ 529"/>
        <xdr:cNvCxnSpPr/>
      </xdr:nvCxnSpPr>
      <xdr:spPr>
        <a:xfrm flipV="1">
          <a:off x="12814300" y="665773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112185</xdr:rowOff>
    </xdr:from>
    <xdr:to>
      <xdr:col>72</xdr:col>
      <xdr:colOff>38100</xdr:colOff>
      <xdr:row>37</xdr:row>
      <xdr:rowOff>42335</xdr:rowOff>
    </xdr:to>
    <xdr:sp macro="" textlink="">
      <xdr:nvSpPr>
        <xdr:cNvPr id="531" name="フローチャート: 判断 530"/>
        <xdr:cNvSpPr/>
      </xdr:nvSpPr>
      <xdr:spPr>
        <a:xfrm>
          <a:off x="13652500" y="628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58862</xdr:rowOff>
    </xdr:from>
    <xdr:ext cx="534377" cy="259045"/>
    <xdr:sp macro="" textlink="">
      <xdr:nvSpPr>
        <xdr:cNvPr id="532" name="テキスト ボックス 531"/>
        <xdr:cNvSpPr txBox="1"/>
      </xdr:nvSpPr>
      <xdr:spPr>
        <a:xfrm>
          <a:off x="13436111" y="60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145429</xdr:rowOff>
    </xdr:from>
    <xdr:to>
      <xdr:col>67</xdr:col>
      <xdr:colOff>101600</xdr:colOff>
      <xdr:row>37</xdr:row>
      <xdr:rowOff>75579</xdr:rowOff>
    </xdr:to>
    <xdr:sp macro="" textlink="">
      <xdr:nvSpPr>
        <xdr:cNvPr id="533" name="フローチャート: 判断 532"/>
        <xdr:cNvSpPr/>
      </xdr:nvSpPr>
      <xdr:spPr>
        <a:xfrm>
          <a:off x="12763500" y="63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92106</xdr:rowOff>
    </xdr:from>
    <xdr:ext cx="534377" cy="259045"/>
    <xdr:sp macro="" textlink="">
      <xdr:nvSpPr>
        <xdr:cNvPr id="534" name="テキスト ボックス 533"/>
        <xdr:cNvSpPr txBox="1"/>
      </xdr:nvSpPr>
      <xdr:spPr>
        <a:xfrm>
          <a:off x="12547111" y="60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113099</xdr:rowOff>
    </xdr:from>
    <xdr:to>
      <xdr:col>85</xdr:col>
      <xdr:colOff>177800</xdr:colOff>
      <xdr:row>38</xdr:row>
      <xdr:rowOff>43249</xdr:rowOff>
    </xdr:to>
    <xdr:sp macro="" textlink="">
      <xdr:nvSpPr>
        <xdr:cNvPr id="540" name="楕円 539"/>
        <xdr:cNvSpPr/>
      </xdr:nvSpPr>
      <xdr:spPr>
        <a:xfrm>
          <a:off x="16268700" y="64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135976</xdr:rowOff>
    </xdr:from>
    <xdr:ext cx="534377" cy="259045"/>
    <xdr:sp macro="" textlink="">
      <xdr:nvSpPr>
        <xdr:cNvPr id="541" name="消防費該当値テキスト"/>
        <xdr:cNvSpPr txBox="1"/>
      </xdr:nvSpPr>
      <xdr:spPr>
        <a:xfrm>
          <a:off x="16370300" y="63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47915</xdr:rowOff>
    </xdr:from>
    <xdr:to>
      <xdr:col>81</xdr:col>
      <xdr:colOff>101600</xdr:colOff>
      <xdr:row>38</xdr:row>
      <xdr:rowOff>149515</xdr:rowOff>
    </xdr:to>
    <xdr:sp macro="" textlink="">
      <xdr:nvSpPr>
        <xdr:cNvPr id="542" name="楕円 541"/>
        <xdr:cNvSpPr/>
      </xdr:nvSpPr>
      <xdr:spPr>
        <a:xfrm>
          <a:off x="15430500" y="65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140642</xdr:rowOff>
    </xdr:from>
    <xdr:ext cx="534377" cy="259045"/>
    <xdr:sp macro="" textlink="">
      <xdr:nvSpPr>
        <xdr:cNvPr id="543" name="テキスト ボックス 542"/>
        <xdr:cNvSpPr txBox="1"/>
      </xdr:nvSpPr>
      <xdr:spPr>
        <a:xfrm>
          <a:off x="15214111" y="6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88280</xdr:rowOff>
    </xdr:from>
    <xdr:to>
      <xdr:col>76</xdr:col>
      <xdr:colOff>165100</xdr:colOff>
      <xdr:row>39</xdr:row>
      <xdr:rowOff>18430</xdr:rowOff>
    </xdr:to>
    <xdr:sp macro="" textlink="">
      <xdr:nvSpPr>
        <xdr:cNvPr id="544" name="楕円 543"/>
        <xdr:cNvSpPr/>
      </xdr:nvSpPr>
      <xdr:spPr>
        <a:xfrm>
          <a:off x="14541500" y="660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9557</xdr:rowOff>
    </xdr:from>
    <xdr:ext cx="534377" cy="259045"/>
    <xdr:sp macro="" textlink="">
      <xdr:nvSpPr>
        <xdr:cNvPr id="545" name="テキスト ボックス 544"/>
        <xdr:cNvSpPr txBox="1"/>
      </xdr:nvSpPr>
      <xdr:spPr>
        <a:xfrm>
          <a:off x="14325111" y="669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91839</xdr:rowOff>
    </xdr:from>
    <xdr:to>
      <xdr:col>72</xdr:col>
      <xdr:colOff>38100</xdr:colOff>
      <xdr:row>39</xdr:row>
      <xdr:rowOff>21989</xdr:rowOff>
    </xdr:to>
    <xdr:sp macro="" textlink="">
      <xdr:nvSpPr>
        <xdr:cNvPr id="546" name="楕円 545"/>
        <xdr:cNvSpPr/>
      </xdr:nvSpPr>
      <xdr:spPr>
        <a:xfrm>
          <a:off x="13652500" y="660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13116</xdr:rowOff>
    </xdr:from>
    <xdr:ext cx="534377" cy="259045"/>
    <xdr:sp macro="" textlink="">
      <xdr:nvSpPr>
        <xdr:cNvPr id="547" name="テキスト ボックス 546"/>
        <xdr:cNvSpPr txBox="1"/>
      </xdr:nvSpPr>
      <xdr:spPr>
        <a:xfrm>
          <a:off x="13436111" y="669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92068</xdr:rowOff>
    </xdr:from>
    <xdr:to>
      <xdr:col>67</xdr:col>
      <xdr:colOff>101600</xdr:colOff>
      <xdr:row>39</xdr:row>
      <xdr:rowOff>22218</xdr:rowOff>
    </xdr:to>
    <xdr:sp macro="" textlink="">
      <xdr:nvSpPr>
        <xdr:cNvPr id="548" name="楕円 547"/>
        <xdr:cNvSpPr/>
      </xdr:nvSpPr>
      <xdr:spPr>
        <a:xfrm>
          <a:off x="12763500" y="66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13345</xdr:rowOff>
    </xdr:from>
    <xdr:ext cx="534377" cy="259045"/>
    <xdr:sp macro="" textlink="">
      <xdr:nvSpPr>
        <xdr:cNvPr id="549" name="テキスト ボックス 548"/>
        <xdr:cNvSpPr txBox="1"/>
      </xdr:nvSpPr>
      <xdr:spPr>
        <a:xfrm>
          <a:off x="12547111" y="669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4630</xdr:rowOff>
    </xdr:from>
    <xdr:to>
      <xdr:col>85</xdr:col>
      <xdr:colOff>127000</xdr:colOff>
      <xdr:row>58</xdr:row>
      <xdr:rowOff>5952</xdr:rowOff>
    </xdr:to>
    <xdr:cxnSp macro="">
      <xdr:nvCxnSpPr>
        <xdr:cNvPr id="581" name="直線コネクタ 580"/>
        <xdr:cNvCxnSpPr/>
      </xdr:nvCxnSpPr>
      <xdr:spPr>
        <a:xfrm>
          <a:off x="15481300" y="9605830"/>
          <a:ext cx="838200" cy="34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4630</xdr:rowOff>
    </xdr:from>
    <xdr:to>
      <xdr:col>81</xdr:col>
      <xdr:colOff>50800</xdr:colOff>
      <xdr:row>57</xdr:row>
      <xdr:rowOff>53355</xdr:rowOff>
    </xdr:to>
    <xdr:cxnSp macro="">
      <xdr:nvCxnSpPr>
        <xdr:cNvPr id="584" name="直線コネクタ 583"/>
        <xdr:cNvCxnSpPr/>
      </xdr:nvCxnSpPr>
      <xdr:spPr>
        <a:xfrm flipV="1">
          <a:off x="14592300" y="9605830"/>
          <a:ext cx="889000" cy="22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53355</xdr:rowOff>
    </xdr:from>
    <xdr:to>
      <xdr:col>76</xdr:col>
      <xdr:colOff>114300</xdr:colOff>
      <xdr:row>58</xdr:row>
      <xdr:rowOff>103124</xdr:rowOff>
    </xdr:to>
    <xdr:cxnSp macro="">
      <xdr:nvCxnSpPr>
        <xdr:cNvPr id="587" name="直線コネクタ 586"/>
        <xdr:cNvCxnSpPr/>
      </xdr:nvCxnSpPr>
      <xdr:spPr>
        <a:xfrm flipV="1">
          <a:off x="13703300" y="9826005"/>
          <a:ext cx="889000" cy="22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19277</xdr:rowOff>
    </xdr:from>
    <xdr:to>
      <xdr:col>71</xdr:col>
      <xdr:colOff>177800</xdr:colOff>
      <xdr:row>58</xdr:row>
      <xdr:rowOff>103124</xdr:rowOff>
    </xdr:to>
    <xdr:cxnSp macro="">
      <xdr:nvCxnSpPr>
        <xdr:cNvPr id="590" name="直線コネクタ 589"/>
        <xdr:cNvCxnSpPr/>
      </xdr:nvCxnSpPr>
      <xdr:spPr>
        <a:xfrm>
          <a:off x="12814300" y="9791927"/>
          <a:ext cx="889000" cy="25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1" name="フローチャート: 判断 590"/>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2" name="テキスト ボックス 591"/>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3" name="フローチャート: 判断 592"/>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4" name="テキスト ボックス 593"/>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126602</xdr:rowOff>
    </xdr:from>
    <xdr:to>
      <xdr:col>85</xdr:col>
      <xdr:colOff>177800</xdr:colOff>
      <xdr:row>58</xdr:row>
      <xdr:rowOff>56752</xdr:rowOff>
    </xdr:to>
    <xdr:sp macro="" textlink="">
      <xdr:nvSpPr>
        <xdr:cNvPr id="600" name="楕円 599"/>
        <xdr:cNvSpPr/>
      </xdr:nvSpPr>
      <xdr:spPr>
        <a:xfrm>
          <a:off x="16268700" y="98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105029</xdr:rowOff>
    </xdr:from>
    <xdr:ext cx="534377" cy="259045"/>
    <xdr:sp macro="" textlink="">
      <xdr:nvSpPr>
        <xdr:cNvPr id="601" name="教育費該当値テキスト"/>
        <xdr:cNvSpPr txBox="1"/>
      </xdr:nvSpPr>
      <xdr:spPr>
        <a:xfrm>
          <a:off x="16370300" y="98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125280</xdr:rowOff>
    </xdr:from>
    <xdr:to>
      <xdr:col>81</xdr:col>
      <xdr:colOff>101600</xdr:colOff>
      <xdr:row>56</xdr:row>
      <xdr:rowOff>55430</xdr:rowOff>
    </xdr:to>
    <xdr:sp macro="" textlink="">
      <xdr:nvSpPr>
        <xdr:cNvPr id="602" name="楕円 601"/>
        <xdr:cNvSpPr/>
      </xdr:nvSpPr>
      <xdr:spPr>
        <a:xfrm>
          <a:off x="15430500" y="95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71957</xdr:rowOff>
    </xdr:from>
    <xdr:ext cx="534377" cy="259045"/>
    <xdr:sp macro="" textlink="">
      <xdr:nvSpPr>
        <xdr:cNvPr id="603" name="テキスト ボックス 602"/>
        <xdr:cNvSpPr txBox="1"/>
      </xdr:nvSpPr>
      <xdr:spPr>
        <a:xfrm>
          <a:off x="15214111" y="93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2555</xdr:rowOff>
    </xdr:from>
    <xdr:to>
      <xdr:col>76</xdr:col>
      <xdr:colOff>165100</xdr:colOff>
      <xdr:row>57</xdr:row>
      <xdr:rowOff>104155</xdr:rowOff>
    </xdr:to>
    <xdr:sp macro="" textlink="">
      <xdr:nvSpPr>
        <xdr:cNvPr id="604" name="楕円 603"/>
        <xdr:cNvSpPr/>
      </xdr:nvSpPr>
      <xdr:spPr>
        <a:xfrm>
          <a:off x="14541500" y="97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95282</xdr:rowOff>
    </xdr:from>
    <xdr:ext cx="534377" cy="259045"/>
    <xdr:sp macro="" textlink="">
      <xdr:nvSpPr>
        <xdr:cNvPr id="605" name="テキスト ボックス 604"/>
        <xdr:cNvSpPr txBox="1"/>
      </xdr:nvSpPr>
      <xdr:spPr>
        <a:xfrm>
          <a:off x="14325111" y="98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52324</xdr:rowOff>
    </xdr:from>
    <xdr:to>
      <xdr:col>72</xdr:col>
      <xdr:colOff>38100</xdr:colOff>
      <xdr:row>58</xdr:row>
      <xdr:rowOff>153924</xdr:rowOff>
    </xdr:to>
    <xdr:sp macro="" textlink="">
      <xdr:nvSpPr>
        <xdr:cNvPr id="606" name="楕円 605"/>
        <xdr:cNvSpPr/>
      </xdr:nvSpPr>
      <xdr:spPr>
        <a:xfrm>
          <a:off x="136525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145051</xdr:rowOff>
    </xdr:from>
    <xdr:ext cx="534377" cy="259045"/>
    <xdr:sp macro="" textlink="">
      <xdr:nvSpPr>
        <xdr:cNvPr id="607" name="テキスト ボックス 606"/>
        <xdr:cNvSpPr txBox="1"/>
      </xdr:nvSpPr>
      <xdr:spPr>
        <a:xfrm>
          <a:off x="13436111" y="100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139927</xdr:rowOff>
    </xdr:from>
    <xdr:to>
      <xdr:col>67</xdr:col>
      <xdr:colOff>101600</xdr:colOff>
      <xdr:row>57</xdr:row>
      <xdr:rowOff>70077</xdr:rowOff>
    </xdr:to>
    <xdr:sp macro="" textlink="">
      <xdr:nvSpPr>
        <xdr:cNvPr id="608" name="楕円 607"/>
        <xdr:cNvSpPr/>
      </xdr:nvSpPr>
      <xdr:spPr>
        <a:xfrm>
          <a:off x="12763500" y="97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61204</xdr:rowOff>
    </xdr:from>
    <xdr:ext cx="534377" cy="259045"/>
    <xdr:sp macro="" textlink="">
      <xdr:nvSpPr>
        <xdr:cNvPr id="609" name="テキスト ボックス 608"/>
        <xdr:cNvSpPr txBox="1"/>
      </xdr:nvSpPr>
      <xdr:spPr>
        <a:xfrm>
          <a:off x="12547111" y="983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56621</xdr:rowOff>
    </xdr:from>
    <xdr:to>
      <xdr:col>72</xdr:col>
      <xdr:colOff>38100</xdr:colOff>
      <xdr:row>78</xdr:row>
      <xdr:rowOff>158221</xdr:rowOff>
    </xdr:to>
    <xdr:sp macro="" textlink="">
      <xdr:nvSpPr>
        <xdr:cNvPr id="646" name="フローチャート: 判断 645"/>
        <xdr:cNvSpPr/>
      </xdr:nvSpPr>
      <xdr:spPr>
        <a:xfrm>
          <a:off x="13652500" y="134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3298</xdr:rowOff>
    </xdr:from>
    <xdr:ext cx="469744" cy="259045"/>
    <xdr:sp macro="" textlink="">
      <xdr:nvSpPr>
        <xdr:cNvPr id="647" name="テキスト ボックス 646"/>
        <xdr:cNvSpPr txBox="1"/>
      </xdr:nvSpPr>
      <xdr:spPr>
        <a:xfrm>
          <a:off x="13468428" y="1320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58331</xdr:rowOff>
    </xdr:from>
    <xdr:to>
      <xdr:col>67</xdr:col>
      <xdr:colOff>101600</xdr:colOff>
      <xdr:row>78</xdr:row>
      <xdr:rowOff>159931</xdr:rowOff>
    </xdr:to>
    <xdr:sp macro="" textlink="">
      <xdr:nvSpPr>
        <xdr:cNvPr id="648" name="フローチャート: 判断 647"/>
        <xdr:cNvSpPr/>
      </xdr:nvSpPr>
      <xdr:spPr>
        <a:xfrm>
          <a:off x="12763500" y="1343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5008</xdr:rowOff>
    </xdr:from>
    <xdr:ext cx="469744" cy="259045"/>
    <xdr:sp macro="" textlink="">
      <xdr:nvSpPr>
        <xdr:cNvPr id="649" name="テキスト ボックス 648"/>
        <xdr:cNvSpPr txBox="1"/>
      </xdr:nvSpPr>
      <xdr:spPr>
        <a:xfrm>
          <a:off x="12579428" y="1320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24192</xdr:rowOff>
    </xdr:from>
    <xdr:to>
      <xdr:col>85</xdr:col>
      <xdr:colOff>127000</xdr:colOff>
      <xdr:row>97</xdr:row>
      <xdr:rowOff>172</xdr:rowOff>
    </xdr:to>
    <xdr:cxnSp macro="">
      <xdr:nvCxnSpPr>
        <xdr:cNvPr id="695" name="直線コネクタ 694"/>
        <xdr:cNvCxnSpPr/>
      </xdr:nvCxnSpPr>
      <xdr:spPr>
        <a:xfrm flipV="1">
          <a:off x="15481300" y="16311942"/>
          <a:ext cx="838200" cy="3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172</xdr:rowOff>
    </xdr:from>
    <xdr:to>
      <xdr:col>81</xdr:col>
      <xdr:colOff>50800</xdr:colOff>
      <xdr:row>97</xdr:row>
      <xdr:rowOff>3863</xdr:rowOff>
    </xdr:to>
    <xdr:cxnSp macro="">
      <xdr:nvCxnSpPr>
        <xdr:cNvPr id="698" name="直線コネクタ 697"/>
        <xdr:cNvCxnSpPr/>
      </xdr:nvCxnSpPr>
      <xdr:spPr>
        <a:xfrm flipV="1">
          <a:off x="14592300" y="16630822"/>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2752</xdr:rowOff>
    </xdr:from>
    <xdr:to>
      <xdr:col>76</xdr:col>
      <xdr:colOff>114300</xdr:colOff>
      <xdr:row>97</xdr:row>
      <xdr:rowOff>3863</xdr:rowOff>
    </xdr:to>
    <xdr:cxnSp macro="">
      <xdr:nvCxnSpPr>
        <xdr:cNvPr id="701" name="直線コネクタ 700"/>
        <xdr:cNvCxnSpPr/>
      </xdr:nvCxnSpPr>
      <xdr:spPr>
        <a:xfrm>
          <a:off x="13703300" y="16633402"/>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2752</xdr:rowOff>
    </xdr:from>
    <xdr:to>
      <xdr:col>71</xdr:col>
      <xdr:colOff>177800</xdr:colOff>
      <xdr:row>97</xdr:row>
      <xdr:rowOff>32356</xdr:rowOff>
    </xdr:to>
    <xdr:cxnSp macro="">
      <xdr:nvCxnSpPr>
        <xdr:cNvPr id="704" name="直線コネクタ 703"/>
        <xdr:cNvCxnSpPr/>
      </xdr:nvCxnSpPr>
      <xdr:spPr>
        <a:xfrm flipV="1">
          <a:off x="12814300" y="16633402"/>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12091</xdr:rowOff>
    </xdr:from>
    <xdr:to>
      <xdr:col>72</xdr:col>
      <xdr:colOff>38100</xdr:colOff>
      <xdr:row>94</xdr:row>
      <xdr:rowOff>113691</xdr:rowOff>
    </xdr:to>
    <xdr:sp macro="" textlink="">
      <xdr:nvSpPr>
        <xdr:cNvPr id="705" name="フローチャート: 判断 704"/>
        <xdr:cNvSpPr/>
      </xdr:nvSpPr>
      <xdr:spPr>
        <a:xfrm>
          <a:off x="13652500" y="1612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130218</xdr:rowOff>
    </xdr:from>
    <xdr:ext cx="534377" cy="259045"/>
    <xdr:sp macro="" textlink="">
      <xdr:nvSpPr>
        <xdr:cNvPr id="706" name="テキスト ボックス 705"/>
        <xdr:cNvSpPr txBox="1"/>
      </xdr:nvSpPr>
      <xdr:spPr>
        <a:xfrm>
          <a:off x="13436111" y="1590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147258</xdr:rowOff>
    </xdr:from>
    <xdr:to>
      <xdr:col>67</xdr:col>
      <xdr:colOff>101600</xdr:colOff>
      <xdr:row>94</xdr:row>
      <xdr:rowOff>77408</xdr:rowOff>
    </xdr:to>
    <xdr:sp macro="" textlink="">
      <xdr:nvSpPr>
        <xdr:cNvPr id="707" name="フローチャート: 判断 706"/>
        <xdr:cNvSpPr/>
      </xdr:nvSpPr>
      <xdr:spPr>
        <a:xfrm>
          <a:off x="12763500" y="1609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93935</xdr:rowOff>
    </xdr:from>
    <xdr:ext cx="534377" cy="259045"/>
    <xdr:sp macro="" textlink="">
      <xdr:nvSpPr>
        <xdr:cNvPr id="708" name="テキスト ボックス 707"/>
        <xdr:cNvSpPr txBox="1"/>
      </xdr:nvSpPr>
      <xdr:spPr>
        <a:xfrm>
          <a:off x="12547111" y="1586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144842</xdr:rowOff>
    </xdr:from>
    <xdr:to>
      <xdr:col>85</xdr:col>
      <xdr:colOff>177800</xdr:colOff>
      <xdr:row>95</xdr:row>
      <xdr:rowOff>74992</xdr:rowOff>
    </xdr:to>
    <xdr:sp macro="" textlink="">
      <xdr:nvSpPr>
        <xdr:cNvPr id="714" name="楕円 713"/>
        <xdr:cNvSpPr/>
      </xdr:nvSpPr>
      <xdr:spPr>
        <a:xfrm>
          <a:off x="16268700" y="162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167719</xdr:rowOff>
    </xdr:from>
    <xdr:ext cx="534377" cy="259045"/>
    <xdr:sp macro="" textlink="">
      <xdr:nvSpPr>
        <xdr:cNvPr id="715" name="公債費該当値テキスト"/>
        <xdr:cNvSpPr txBox="1"/>
      </xdr:nvSpPr>
      <xdr:spPr>
        <a:xfrm>
          <a:off x="16370300" y="161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120822</xdr:rowOff>
    </xdr:from>
    <xdr:to>
      <xdr:col>81</xdr:col>
      <xdr:colOff>101600</xdr:colOff>
      <xdr:row>97</xdr:row>
      <xdr:rowOff>50972</xdr:rowOff>
    </xdr:to>
    <xdr:sp macro="" textlink="">
      <xdr:nvSpPr>
        <xdr:cNvPr id="716" name="楕円 715"/>
        <xdr:cNvSpPr/>
      </xdr:nvSpPr>
      <xdr:spPr>
        <a:xfrm>
          <a:off x="15430500" y="165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42099</xdr:rowOff>
    </xdr:from>
    <xdr:ext cx="534377" cy="259045"/>
    <xdr:sp macro="" textlink="">
      <xdr:nvSpPr>
        <xdr:cNvPr id="717" name="テキスト ボックス 716"/>
        <xdr:cNvSpPr txBox="1"/>
      </xdr:nvSpPr>
      <xdr:spPr>
        <a:xfrm>
          <a:off x="15214111" y="166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124513</xdr:rowOff>
    </xdr:from>
    <xdr:to>
      <xdr:col>76</xdr:col>
      <xdr:colOff>165100</xdr:colOff>
      <xdr:row>97</xdr:row>
      <xdr:rowOff>54663</xdr:rowOff>
    </xdr:to>
    <xdr:sp macro="" textlink="">
      <xdr:nvSpPr>
        <xdr:cNvPr id="718" name="楕円 717"/>
        <xdr:cNvSpPr/>
      </xdr:nvSpPr>
      <xdr:spPr>
        <a:xfrm>
          <a:off x="14541500" y="165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45790</xdr:rowOff>
    </xdr:from>
    <xdr:ext cx="534377" cy="259045"/>
    <xdr:sp macro="" textlink="">
      <xdr:nvSpPr>
        <xdr:cNvPr id="719" name="テキスト ボックス 718"/>
        <xdr:cNvSpPr txBox="1"/>
      </xdr:nvSpPr>
      <xdr:spPr>
        <a:xfrm>
          <a:off x="14325111" y="166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123402</xdr:rowOff>
    </xdr:from>
    <xdr:to>
      <xdr:col>72</xdr:col>
      <xdr:colOff>38100</xdr:colOff>
      <xdr:row>97</xdr:row>
      <xdr:rowOff>53552</xdr:rowOff>
    </xdr:to>
    <xdr:sp macro="" textlink="">
      <xdr:nvSpPr>
        <xdr:cNvPr id="720" name="楕円 719"/>
        <xdr:cNvSpPr/>
      </xdr:nvSpPr>
      <xdr:spPr>
        <a:xfrm>
          <a:off x="13652500" y="165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44679</xdr:rowOff>
    </xdr:from>
    <xdr:ext cx="534377" cy="259045"/>
    <xdr:sp macro="" textlink="">
      <xdr:nvSpPr>
        <xdr:cNvPr id="721" name="テキスト ボックス 720"/>
        <xdr:cNvSpPr txBox="1"/>
      </xdr:nvSpPr>
      <xdr:spPr>
        <a:xfrm>
          <a:off x="13436111" y="166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153006</xdr:rowOff>
    </xdr:from>
    <xdr:to>
      <xdr:col>67</xdr:col>
      <xdr:colOff>101600</xdr:colOff>
      <xdr:row>97</xdr:row>
      <xdr:rowOff>83156</xdr:rowOff>
    </xdr:to>
    <xdr:sp macro="" textlink="">
      <xdr:nvSpPr>
        <xdr:cNvPr id="722" name="楕円 721"/>
        <xdr:cNvSpPr/>
      </xdr:nvSpPr>
      <xdr:spPr>
        <a:xfrm>
          <a:off x="12763500" y="166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74283</xdr:rowOff>
    </xdr:from>
    <xdr:ext cx="534377" cy="259045"/>
    <xdr:sp macro="" textlink="">
      <xdr:nvSpPr>
        <xdr:cNvPr id="723" name="テキスト ボックス 722"/>
        <xdr:cNvSpPr txBox="1"/>
      </xdr:nvSpPr>
      <xdr:spPr>
        <a:xfrm>
          <a:off x="12547111" y="1670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148336</xdr:rowOff>
    </xdr:from>
    <xdr:to>
      <xdr:col>102</xdr:col>
      <xdr:colOff>165100</xdr:colOff>
      <xdr:row>39</xdr:row>
      <xdr:rowOff>78486</xdr:rowOff>
    </xdr:to>
    <xdr:sp macro="" textlink="">
      <xdr:nvSpPr>
        <xdr:cNvPr id="764" name="フローチャート: 判断 763"/>
        <xdr:cNvSpPr/>
      </xdr:nvSpPr>
      <xdr:spPr>
        <a:xfrm>
          <a:off x="19494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95013</xdr:rowOff>
    </xdr:from>
    <xdr:ext cx="378565" cy="259045"/>
    <xdr:sp macro="" textlink="">
      <xdr:nvSpPr>
        <xdr:cNvPr id="765" name="テキスト ボックス 764"/>
        <xdr:cNvSpPr txBox="1"/>
      </xdr:nvSpPr>
      <xdr:spPr>
        <a:xfrm>
          <a:off x="19356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21299</xdr:rowOff>
    </xdr:from>
    <xdr:to>
      <xdr:col>98</xdr:col>
      <xdr:colOff>38100</xdr:colOff>
      <xdr:row>39</xdr:row>
      <xdr:rowOff>122899</xdr:rowOff>
    </xdr:to>
    <xdr:sp macro="" textlink="">
      <xdr:nvSpPr>
        <xdr:cNvPr id="766" name="フローチャート: 判断 765"/>
        <xdr:cNvSpPr/>
      </xdr:nvSpPr>
      <xdr:spPr>
        <a:xfrm>
          <a:off x="18605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139426</xdr:rowOff>
    </xdr:from>
    <xdr:ext cx="313932" cy="259045"/>
    <xdr:sp macro="" textlink="">
      <xdr:nvSpPr>
        <xdr:cNvPr id="767" name="テキスト ボックス 766"/>
        <xdr:cNvSpPr txBox="1"/>
      </xdr:nvSpPr>
      <xdr:spPr>
        <a:xfrm>
          <a:off x="18499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当町は人口が増え続けており、平成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年度国勢調査人口が</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20,000</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人を超えたことにより、平成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年度に市町村類型が</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Ⅳ</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－２（人口</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15,000</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20,000</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人）から</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Ⅴ</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－２（人口</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20,000</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人以上）となっているため、全体的に類似団体平均値が平成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年度に大きく下がっている。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民生費は、年少人口の増を背景とした児童福祉費の増により増加傾向にあり、平成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年度は子ども・子育て支援新制度の施行、私立保育所の施設整備助成により、平成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年度は年金臨時福祉給付金、私立幼稚園の園舎建替助成、駒寄第３学童クラブの新築により、前年度から大幅増となっている。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年度及び平成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年度の労働費は県の緊急雇用基金事業による起業支援型人材育成支援事業を実施したため、平成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年度の商工費は国の経済対策によるプレミアム商品券発行事業を実施したため、平成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年度の公債費は臨時財政対策債の繰上償還を実施したため、平成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年度の消防費は防災無線のデジタル化により増加しているものである。また、農林水産業費が平成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年度及び平成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年度にかけて増加しているのは、平成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月の大雪により被害を受けたビニールハウス等の農業用施設の撤去・再建を助成する被災者向け経営体育成支援事業によるものである。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なお、教育費は児童・生徒数の増加に伴う学校施設の整備やスポーツ施設の改修等により、各年度で決算額に差が出ている。平成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年度は明治小学校の耐震改修、平成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年度は八幡山グラウンドの拡張用地買収・吉岡中学校南校舎の防音改造・駒寄小学校の新校舎建築、平成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年度は社会体育館の全面改修・八幡山グラウンドの拡張用地買収、平成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年度は明治小学校の校舎増築・私立幼稚園の園舎建替助成によるものである。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年度以降は取崩しをせず、決算剰余金を積み立ててきたが、平成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年度は駒寄スマートＩＣの大型車対応や文化財センターの新築事業、役場西駐車場の拡張、地域福祉交流拠点施設の整備事業などにより取崩しを行ったため、残高が減少している。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今後も、駒寄スマートＩＣの大型車対応のほか、人口増を背景とした駒寄小学校体育館の改築、吉岡中学校校舎の増築が予定されており、財政調整基金の取り崩しを予定している。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そのため、実質収支額は、今後も平成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年度並みの金額で推移する予定である。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今後も、実質公債費比率の悪化等の状況も踏まえ、基金を有効に活用しながら健全な財政運営に努める。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一般会計は、まちづくり交付金事業の完了した平成</a:t>
          </a:r>
          <a:r>
            <a:rPr kumimoji="1" lang="en-US" altLang="ja-JP"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年度以降、大型建設事業が少なく、黒字額が大きくなっていたが、南下城山防災公園整備事業、八幡山グラウンド拡張事業、駒寄スマートＩＣの大型車対応などの大型建設事業により、平成</a:t>
          </a:r>
          <a:r>
            <a:rPr kumimoji="1" lang="en-US" altLang="ja-JP"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年度以降は黒字額が減少傾向にある。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今後も、これらの大型事業が継続され、児童数の増により扶助費が増大するだけでなく、平成</a:t>
          </a:r>
          <a:r>
            <a:rPr kumimoji="1" lang="en-US" altLang="ja-JP"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年度以降は駒寄小学校体育館の改築、吉岡中学校の校舎増築等の建設事業が予定されている。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ため、町税等の徴収努力や受益者負担の見直しなどによる自主財源の確保、事務事業の見直しなどによる歳出削減のほか、実質公債費比率が悪化している状況も踏まえ、国県補助金や基金の有効活用、交付税措置のある有利な起債の選定などにより歳出増に対応し、財政の健全化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特別会計も赤字額は出ていないが、一般会計からの繰出金は増加しているため、各特別会計についても独立採算の原則に立ち、一般会計同様に自主財源の確保や歳出削減に努め、一般会計からの赤字補てん的な繰出金を抑制し、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7409859</v>
      </c>
      <c r="BO4" s="403"/>
      <c r="BP4" s="403"/>
      <c r="BQ4" s="403"/>
      <c r="BR4" s="403"/>
      <c r="BS4" s="403"/>
      <c r="BT4" s="403"/>
      <c r="BU4" s="404"/>
      <c r="BV4" s="402">
        <v>7341193</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0.6</v>
      </c>
      <c r="CU4" s="584"/>
      <c r="CV4" s="584"/>
      <c r="CW4" s="584"/>
      <c r="CX4" s="584"/>
      <c r="CY4" s="584"/>
      <c r="CZ4" s="584"/>
      <c r="DA4" s="585"/>
      <c r="DB4" s="583">
        <v>0.4</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7314432</v>
      </c>
      <c r="BO5" s="408"/>
      <c r="BP5" s="408"/>
      <c r="BQ5" s="408"/>
      <c r="BR5" s="408"/>
      <c r="BS5" s="408"/>
      <c r="BT5" s="408"/>
      <c r="BU5" s="409"/>
      <c r="BV5" s="407">
        <v>7269630</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93.2</v>
      </c>
      <c r="CU5" s="378"/>
      <c r="CV5" s="378"/>
      <c r="CW5" s="378"/>
      <c r="CX5" s="378"/>
      <c r="CY5" s="378"/>
      <c r="CZ5" s="378"/>
      <c r="DA5" s="379"/>
      <c r="DB5" s="377">
        <v>93.8</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95427</v>
      </c>
      <c r="BO6" s="408"/>
      <c r="BP6" s="408"/>
      <c r="BQ6" s="408"/>
      <c r="BR6" s="408"/>
      <c r="BS6" s="408"/>
      <c r="BT6" s="408"/>
      <c r="BU6" s="409"/>
      <c r="BV6" s="407">
        <v>71563</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99.7</v>
      </c>
      <c r="CU6" s="558"/>
      <c r="CV6" s="558"/>
      <c r="CW6" s="558"/>
      <c r="CX6" s="558"/>
      <c r="CY6" s="558"/>
      <c r="CZ6" s="558"/>
      <c r="DA6" s="559"/>
      <c r="DB6" s="557">
        <v>100.1</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69988</v>
      </c>
      <c r="BO7" s="408"/>
      <c r="BP7" s="408"/>
      <c r="BQ7" s="408"/>
      <c r="BR7" s="408"/>
      <c r="BS7" s="408"/>
      <c r="BT7" s="408"/>
      <c r="BU7" s="409"/>
      <c r="BV7" s="407">
        <v>54932</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4259185</v>
      </c>
      <c r="CU7" s="408"/>
      <c r="CV7" s="408"/>
      <c r="CW7" s="408"/>
      <c r="CX7" s="408"/>
      <c r="CY7" s="408"/>
      <c r="CZ7" s="408"/>
      <c r="DA7" s="409"/>
      <c r="DB7" s="407">
        <v>4197600</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96</v>
      </c>
      <c r="AV8" s="465"/>
      <c r="AW8" s="465"/>
      <c r="AX8" s="465"/>
      <c r="AY8" s="387" t="s">
        <v>104</v>
      </c>
      <c r="AZ8" s="388"/>
      <c r="BA8" s="388"/>
      <c r="BB8" s="388"/>
      <c r="BC8" s="388"/>
      <c r="BD8" s="388"/>
      <c r="BE8" s="388"/>
      <c r="BF8" s="388"/>
      <c r="BG8" s="388"/>
      <c r="BH8" s="388"/>
      <c r="BI8" s="388"/>
      <c r="BJ8" s="388"/>
      <c r="BK8" s="388"/>
      <c r="BL8" s="388"/>
      <c r="BM8" s="389"/>
      <c r="BN8" s="407">
        <v>25439</v>
      </c>
      <c r="BO8" s="408"/>
      <c r="BP8" s="408"/>
      <c r="BQ8" s="408"/>
      <c r="BR8" s="408"/>
      <c r="BS8" s="408"/>
      <c r="BT8" s="408"/>
      <c r="BU8" s="409"/>
      <c r="BV8" s="407">
        <v>16631</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0.68</v>
      </c>
      <c r="CU8" s="521"/>
      <c r="CV8" s="521"/>
      <c r="CW8" s="521"/>
      <c r="CX8" s="521"/>
      <c r="CY8" s="521"/>
      <c r="CZ8" s="521"/>
      <c r="DA8" s="522"/>
      <c r="DB8" s="520">
        <v>0.67</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21080</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96</v>
      </c>
      <c r="AV9" s="465"/>
      <c r="AW9" s="465"/>
      <c r="AX9" s="465"/>
      <c r="AY9" s="387" t="s">
        <v>110</v>
      </c>
      <c r="AZ9" s="388"/>
      <c r="BA9" s="388"/>
      <c r="BB9" s="388"/>
      <c r="BC9" s="388"/>
      <c r="BD9" s="388"/>
      <c r="BE9" s="388"/>
      <c r="BF9" s="388"/>
      <c r="BG9" s="388"/>
      <c r="BH9" s="388"/>
      <c r="BI9" s="388"/>
      <c r="BJ9" s="388"/>
      <c r="BK9" s="388"/>
      <c r="BL9" s="388"/>
      <c r="BM9" s="389"/>
      <c r="BN9" s="407">
        <v>8808</v>
      </c>
      <c r="BO9" s="408"/>
      <c r="BP9" s="408"/>
      <c r="BQ9" s="408"/>
      <c r="BR9" s="408"/>
      <c r="BS9" s="408"/>
      <c r="BT9" s="408"/>
      <c r="BU9" s="409"/>
      <c r="BV9" s="407">
        <v>1331</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19.100000000000001</v>
      </c>
      <c r="CU9" s="378"/>
      <c r="CV9" s="378"/>
      <c r="CW9" s="378"/>
      <c r="CX9" s="378"/>
      <c r="CY9" s="378"/>
      <c r="CZ9" s="378"/>
      <c r="DA9" s="379"/>
      <c r="DB9" s="377">
        <v>11.7</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19801</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9889</v>
      </c>
      <c r="BO10" s="408"/>
      <c r="BP10" s="408"/>
      <c r="BQ10" s="408"/>
      <c r="BR10" s="408"/>
      <c r="BS10" s="408"/>
      <c r="BT10" s="408"/>
      <c r="BU10" s="409"/>
      <c r="BV10" s="407">
        <v>10359</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96</v>
      </c>
      <c r="AV11" s="465"/>
      <c r="AW11" s="465"/>
      <c r="AX11" s="465"/>
      <c r="AY11" s="387" t="s">
        <v>120</v>
      </c>
      <c r="AZ11" s="388"/>
      <c r="BA11" s="388"/>
      <c r="BB11" s="388"/>
      <c r="BC11" s="388"/>
      <c r="BD11" s="388"/>
      <c r="BE11" s="388"/>
      <c r="BF11" s="388"/>
      <c r="BG11" s="388"/>
      <c r="BH11" s="388"/>
      <c r="BI11" s="388"/>
      <c r="BJ11" s="388"/>
      <c r="BK11" s="388"/>
      <c r="BL11" s="388"/>
      <c r="BM11" s="389"/>
      <c r="BN11" s="407">
        <v>416520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x14ac:dyDescent="0.15">
      <c r="A12" s="166"/>
      <c r="B12" s="523" t="s">
        <v>123</v>
      </c>
      <c r="C12" s="524"/>
      <c r="D12" s="524"/>
      <c r="E12" s="524"/>
      <c r="F12" s="524"/>
      <c r="G12" s="524"/>
      <c r="H12" s="524"/>
      <c r="I12" s="524"/>
      <c r="J12" s="524"/>
      <c r="K12" s="525"/>
      <c r="L12" s="532" t="s">
        <v>124</v>
      </c>
      <c r="M12" s="533"/>
      <c r="N12" s="533"/>
      <c r="O12" s="533"/>
      <c r="P12" s="533"/>
      <c r="Q12" s="534"/>
      <c r="R12" s="535">
        <v>21195</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128</v>
      </c>
      <c r="AV12" s="465"/>
      <c r="AW12" s="465"/>
      <c r="AX12" s="465"/>
      <c r="AY12" s="387" t="s">
        <v>129</v>
      </c>
      <c r="AZ12" s="388"/>
      <c r="BA12" s="388"/>
      <c r="BB12" s="388"/>
      <c r="BC12" s="388"/>
      <c r="BD12" s="388"/>
      <c r="BE12" s="388"/>
      <c r="BF12" s="388"/>
      <c r="BG12" s="388"/>
      <c r="BH12" s="388"/>
      <c r="BI12" s="388"/>
      <c r="BJ12" s="388"/>
      <c r="BK12" s="388"/>
      <c r="BL12" s="388"/>
      <c r="BM12" s="389"/>
      <c r="BN12" s="407">
        <v>240000</v>
      </c>
      <c r="BO12" s="408"/>
      <c r="BP12" s="408"/>
      <c r="BQ12" s="408"/>
      <c r="BR12" s="408"/>
      <c r="BS12" s="408"/>
      <c r="BT12" s="408"/>
      <c r="BU12" s="409"/>
      <c r="BV12" s="407">
        <v>380000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21054</v>
      </c>
      <c r="S13" s="511"/>
      <c r="T13" s="511"/>
      <c r="U13" s="511"/>
      <c r="V13" s="512"/>
      <c r="W13" s="498" t="s">
        <v>133</v>
      </c>
      <c r="X13" s="420"/>
      <c r="Y13" s="420"/>
      <c r="Z13" s="420"/>
      <c r="AA13" s="420"/>
      <c r="AB13" s="421"/>
      <c r="AC13" s="383">
        <v>430</v>
      </c>
      <c r="AD13" s="384"/>
      <c r="AE13" s="384"/>
      <c r="AF13" s="384"/>
      <c r="AG13" s="385"/>
      <c r="AH13" s="383">
        <v>476</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195217</v>
      </c>
      <c r="BO13" s="408"/>
      <c r="BP13" s="408"/>
      <c r="BQ13" s="408"/>
      <c r="BR13" s="408"/>
      <c r="BS13" s="408"/>
      <c r="BT13" s="408"/>
      <c r="BU13" s="409"/>
      <c r="BV13" s="407">
        <v>-368310</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10.5</v>
      </c>
      <c r="CU13" s="378"/>
      <c r="CV13" s="378"/>
      <c r="CW13" s="378"/>
      <c r="CX13" s="378"/>
      <c r="CY13" s="378"/>
      <c r="CZ13" s="378"/>
      <c r="DA13" s="379"/>
      <c r="DB13" s="377">
        <v>10.7</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20997</v>
      </c>
      <c r="S14" s="511"/>
      <c r="T14" s="511"/>
      <c r="U14" s="511"/>
      <c r="V14" s="512"/>
      <c r="W14" s="513"/>
      <c r="X14" s="423"/>
      <c r="Y14" s="423"/>
      <c r="Z14" s="423"/>
      <c r="AA14" s="423"/>
      <c r="AB14" s="424"/>
      <c r="AC14" s="503">
        <v>4.0999999999999996</v>
      </c>
      <c r="AD14" s="504"/>
      <c r="AE14" s="504"/>
      <c r="AF14" s="504"/>
      <c r="AG14" s="505"/>
      <c r="AH14" s="503">
        <v>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t="s">
        <v>122</v>
      </c>
      <c r="CU14" s="515"/>
      <c r="CV14" s="515"/>
      <c r="CW14" s="515"/>
      <c r="CX14" s="515"/>
      <c r="CY14" s="515"/>
      <c r="CZ14" s="515"/>
      <c r="DA14" s="516"/>
      <c r="DB14" s="514" t="s">
        <v>140</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132</v>
      </c>
      <c r="N15" s="508"/>
      <c r="O15" s="508"/>
      <c r="P15" s="508"/>
      <c r="Q15" s="509"/>
      <c r="R15" s="510">
        <v>20870</v>
      </c>
      <c r="S15" s="511"/>
      <c r="T15" s="511"/>
      <c r="U15" s="511"/>
      <c r="V15" s="512"/>
      <c r="W15" s="498" t="s">
        <v>141</v>
      </c>
      <c r="X15" s="420"/>
      <c r="Y15" s="420"/>
      <c r="Z15" s="420"/>
      <c r="AA15" s="420"/>
      <c r="AB15" s="421"/>
      <c r="AC15" s="383">
        <v>2783</v>
      </c>
      <c r="AD15" s="384"/>
      <c r="AE15" s="384"/>
      <c r="AF15" s="384"/>
      <c r="AG15" s="385"/>
      <c r="AH15" s="383">
        <v>2702</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2330410</v>
      </c>
      <c r="BO15" s="403"/>
      <c r="BP15" s="403"/>
      <c r="BQ15" s="403"/>
      <c r="BR15" s="403"/>
      <c r="BS15" s="403"/>
      <c r="BT15" s="403"/>
      <c r="BU15" s="404"/>
      <c r="BV15" s="402">
        <v>2270266</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26.6</v>
      </c>
      <c r="AD16" s="504"/>
      <c r="AE16" s="504"/>
      <c r="AF16" s="504"/>
      <c r="AG16" s="505"/>
      <c r="AH16" s="503">
        <v>28.3</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3367514</v>
      </c>
      <c r="BO16" s="408"/>
      <c r="BP16" s="408"/>
      <c r="BQ16" s="408"/>
      <c r="BR16" s="408"/>
      <c r="BS16" s="408"/>
      <c r="BT16" s="408"/>
      <c r="BU16" s="409"/>
      <c r="BV16" s="407">
        <v>3326615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7257</v>
      </c>
      <c r="AD17" s="384"/>
      <c r="AE17" s="384"/>
      <c r="AF17" s="384"/>
      <c r="AG17" s="385"/>
      <c r="AH17" s="383">
        <v>6365</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2942538</v>
      </c>
      <c r="BO17" s="408"/>
      <c r="BP17" s="408"/>
      <c r="BQ17" s="408"/>
      <c r="BR17" s="408"/>
      <c r="BS17" s="408"/>
      <c r="BT17" s="408"/>
      <c r="BU17" s="409"/>
      <c r="BV17" s="407">
        <v>2870710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151</v>
      </c>
      <c r="C18" s="470"/>
      <c r="D18" s="470"/>
      <c r="E18" s="471"/>
      <c r="F18" s="471"/>
      <c r="G18" s="471"/>
      <c r="H18" s="471"/>
      <c r="I18" s="471"/>
      <c r="J18" s="471"/>
      <c r="K18" s="471"/>
      <c r="L18" s="472">
        <v>20.46</v>
      </c>
      <c r="M18" s="472"/>
      <c r="N18" s="472"/>
      <c r="O18" s="472"/>
      <c r="P18" s="472"/>
      <c r="Q18" s="472"/>
      <c r="R18" s="473"/>
      <c r="S18" s="473"/>
      <c r="T18" s="473"/>
      <c r="U18" s="473"/>
      <c r="V18" s="474"/>
      <c r="W18" s="488"/>
      <c r="X18" s="489"/>
      <c r="Y18" s="489"/>
      <c r="Z18" s="489"/>
      <c r="AA18" s="489"/>
      <c r="AB18" s="499"/>
      <c r="AC18" s="371">
        <v>69.3</v>
      </c>
      <c r="AD18" s="372"/>
      <c r="AE18" s="372"/>
      <c r="AF18" s="372"/>
      <c r="AG18" s="475"/>
      <c r="AH18" s="371">
        <v>66.7</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4052088</v>
      </c>
      <c r="BO18" s="408"/>
      <c r="BP18" s="408"/>
      <c r="BQ18" s="408"/>
      <c r="BR18" s="408"/>
      <c r="BS18" s="408"/>
      <c r="BT18" s="408"/>
      <c r="BU18" s="409"/>
      <c r="BV18" s="407">
        <v>3989319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153</v>
      </c>
      <c r="C19" s="470"/>
      <c r="D19" s="470"/>
      <c r="E19" s="471"/>
      <c r="F19" s="471"/>
      <c r="G19" s="471"/>
      <c r="H19" s="471"/>
      <c r="I19" s="471"/>
      <c r="J19" s="471"/>
      <c r="K19" s="471"/>
      <c r="L19" s="477">
        <v>1030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5168434</v>
      </c>
      <c r="BO19" s="408"/>
      <c r="BP19" s="408"/>
      <c r="BQ19" s="408"/>
      <c r="BR19" s="408"/>
      <c r="BS19" s="408"/>
      <c r="BT19" s="408"/>
      <c r="BU19" s="409"/>
      <c r="BV19" s="407">
        <v>4846658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155</v>
      </c>
      <c r="C20" s="470"/>
      <c r="D20" s="470"/>
      <c r="E20" s="471"/>
      <c r="F20" s="471"/>
      <c r="G20" s="471"/>
      <c r="H20" s="471"/>
      <c r="I20" s="471"/>
      <c r="J20" s="471"/>
      <c r="K20" s="471"/>
      <c r="L20" s="477">
        <v>7289</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4350651</v>
      </c>
      <c r="BO23" s="408"/>
      <c r="BP23" s="408"/>
      <c r="BQ23" s="408"/>
      <c r="BR23" s="408"/>
      <c r="BS23" s="408"/>
      <c r="BT23" s="408"/>
      <c r="BU23" s="409"/>
      <c r="BV23" s="407">
        <v>4924921</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164</v>
      </c>
      <c r="F24" s="381"/>
      <c r="G24" s="381"/>
      <c r="H24" s="381"/>
      <c r="I24" s="381"/>
      <c r="J24" s="381"/>
      <c r="K24" s="382"/>
      <c r="L24" s="383">
        <v>1</v>
      </c>
      <c r="M24" s="384"/>
      <c r="N24" s="384"/>
      <c r="O24" s="384"/>
      <c r="P24" s="385"/>
      <c r="Q24" s="383">
        <v>7260</v>
      </c>
      <c r="R24" s="384"/>
      <c r="S24" s="384"/>
      <c r="T24" s="384"/>
      <c r="U24" s="384"/>
      <c r="V24" s="385"/>
      <c r="W24" s="449"/>
      <c r="X24" s="440"/>
      <c r="Y24" s="441"/>
      <c r="Z24" s="380" t="s">
        <v>165</v>
      </c>
      <c r="AA24" s="381"/>
      <c r="AB24" s="381"/>
      <c r="AC24" s="381"/>
      <c r="AD24" s="381"/>
      <c r="AE24" s="381"/>
      <c r="AF24" s="381"/>
      <c r="AG24" s="382"/>
      <c r="AH24" s="383">
        <v>95</v>
      </c>
      <c r="AI24" s="384"/>
      <c r="AJ24" s="384"/>
      <c r="AK24" s="384"/>
      <c r="AL24" s="385"/>
      <c r="AM24" s="383">
        <v>271225</v>
      </c>
      <c r="AN24" s="384"/>
      <c r="AO24" s="384"/>
      <c r="AP24" s="384"/>
      <c r="AQ24" s="384"/>
      <c r="AR24" s="385"/>
      <c r="AS24" s="383">
        <v>2855</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2631635</v>
      </c>
      <c r="BO24" s="408"/>
      <c r="BP24" s="408"/>
      <c r="BQ24" s="408"/>
      <c r="BR24" s="408"/>
      <c r="BS24" s="408"/>
      <c r="BT24" s="408"/>
      <c r="BU24" s="409"/>
      <c r="BV24" s="407">
        <v>2526218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167</v>
      </c>
      <c r="F25" s="381"/>
      <c r="G25" s="381"/>
      <c r="H25" s="381"/>
      <c r="I25" s="381"/>
      <c r="J25" s="381"/>
      <c r="K25" s="382"/>
      <c r="L25" s="383">
        <v>1</v>
      </c>
      <c r="M25" s="384"/>
      <c r="N25" s="384"/>
      <c r="O25" s="384"/>
      <c r="P25" s="385"/>
      <c r="Q25" s="383">
        <v>5800</v>
      </c>
      <c r="R25" s="384"/>
      <c r="S25" s="384"/>
      <c r="T25" s="384"/>
      <c r="U25" s="384"/>
      <c r="V25" s="385"/>
      <c r="W25" s="449"/>
      <c r="X25" s="440"/>
      <c r="Y25" s="441"/>
      <c r="Z25" s="380" t="s">
        <v>168</v>
      </c>
      <c r="AA25" s="381"/>
      <c r="AB25" s="381"/>
      <c r="AC25" s="381"/>
      <c r="AD25" s="381"/>
      <c r="AE25" s="381"/>
      <c r="AF25" s="381"/>
      <c r="AG25" s="382"/>
      <c r="AH25" s="383" t="s">
        <v>131</v>
      </c>
      <c r="AI25" s="384"/>
      <c r="AJ25" s="384"/>
      <c r="AK25" s="384"/>
      <c r="AL25" s="385"/>
      <c r="AM25" s="383" t="s">
        <v>140</v>
      </c>
      <c r="AN25" s="384"/>
      <c r="AO25" s="384"/>
      <c r="AP25" s="384"/>
      <c r="AQ25" s="384"/>
      <c r="AR25" s="385"/>
      <c r="AS25" s="383" t="s">
        <v>140</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104379</v>
      </c>
      <c r="BO25" s="403"/>
      <c r="BP25" s="403"/>
      <c r="BQ25" s="403"/>
      <c r="BR25" s="403"/>
      <c r="BS25" s="403"/>
      <c r="BT25" s="403"/>
      <c r="BU25" s="404"/>
      <c r="BV25" s="402">
        <v>164454</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5360</v>
      </c>
      <c r="R26" s="384"/>
      <c r="S26" s="384"/>
      <c r="T26" s="384"/>
      <c r="U26" s="384"/>
      <c r="V26" s="385"/>
      <c r="W26" s="449"/>
      <c r="X26" s="440"/>
      <c r="Y26" s="441"/>
      <c r="Z26" s="380" t="s">
        <v>171</v>
      </c>
      <c r="AA26" s="462"/>
      <c r="AB26" s="462"/>
      <c r="AC26" s="462"/>
      <c r="AD26" s="462"/>
      <c r="AE26" s="462"/>
      <c r="AF26" s="462"/>
      <c r="AG26" s="463"/>
      <c r="AH26" s="383">
        <v>2</v>
      </c>
      <c r="AI26" s="384"/>
      <c r="AJ26" s="384"/>
      <c r="AK26" s="384"/>
      <c r="AL26" s="385"/>
      <c r="AM26" s="383" t="s">
        <v>172</v>
      </c>
      <c r="AN26" s="384"/>
      <c r="AO26" s="384"/>
      <c r="AP26" s="384"/>
      <c r="AQ26" s="384"/>
      <c r="AR26" s="385"/>
      <c r="AS26" s="383" t="s">
        <v>173</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140</v>
      </c>
      <c r="BO26" s="408"/>
      <c r="BP26" s="408"/>
      <c r="BQ26" s="408"/>
      <c r="BR26" s="408"/>
      <c r="BS26" s="408"/>
      <c r="BT26" s="408"/>
      <c r="BU26" s="409"/>
      <c r="BV26" s="407" t="s">
        <v>140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175</v>
      </c>
      <c r="F27" s="381"/>
      <c r="G27" s="381"/>
      <c r="H27" s="381"/>
      <c r="I27" s="381"/>
      <c r="J27" s="381"/>
      <c r="K27" s="382"/>
      <c r="L27" s="383">
        <v>1</v>
      </c>
      <c r="M27" s="384"/>
      <c r="N27" s="384"/>
      <c r="O27" s="384"/>
      <c r="P27" s="385"/>
      <c r="Q27" s="383">
        <v>2780</v>
      </c>
      <c r="R27" s="384"/>
      <c r="S27" s="384"/>
      <c r="T27" s="384"/>
      <c r="U27" s="384"/>
      <c r="V27" s="385"/>
      <c r="W27" s="449"/>
      <c r="X27" s="440"/>
      <c r="Y27" s="441"/>
      <c r="Z27" s="380" t="s">
        <v>176</v>
      </c>
      <c r="AA27" s="381"/>
      <c r="AB27" s="381"/>
      <c r="AC27" s="381"/>
      <c r="AD27" s="381"/>
      <c r="AE27" s="381"/>
      <c r="AF27" s="381"/>
      <c r="AG27" s="382"/>
      <c r="AH27" s="383">
        <v>2</v>
      </c>
      <c r="AI27" s="384"/>
      <c r="AJ27" s="384"/>
      <c r="AK27" s="384"/>
      <c r="AL27" s="385"/>
      <c r="AM27" s="383" t="s">
        <v>177</v>
      </c>
      <c r="AN27" s="384"/>
      <c r="AO27" s="384"/>
      <c r="AP27" s="384"/>
      <c r="AQ27" s="384"/>
      <c r="AR27" s="385"/>
      <c r="AS27" s="383" t="s">
        <v>172</v>
      </c>
      <c r="AT27" s="384"/>
      <c r="AU27" s="384"/>
      <c r="AV27" s="384"/>
      <c r="AW27" s="384"/>
      <c r="AX27" s="386"/>
      <c r="AY27" s="413" t="s">
        <v>178</v>
      </c>
      <c r="AZ27" s="414"/>
      <c r="BA27" s="414"/>
      <c r="BB27" s="414"/>
      <c r="BC27" s="414"/>
      <c r="BD27" s="414"/>
      <c r="BE27" s="414"/>
      <c r="BF27" s="414"/>
      <c r="BG27" s="414"/>
      <c r="BH27" s="414"/>
      <c r="BI27" s="414"/>
      <c r="BJ27" s="414"/>
      <c r="BK27" s="414"/>
      <c r="BL27" s="414"/>
      <c r="BM27" s="415"/>
      <c r="BN27" s="410">
        <v>18778</v>
      </c>
      <c r="BO27" s="411"/>
      <c r="BP27" s="411"/>
      <c r="BQ27" s="411"/>
      <c r="BR27" s="411"/>
      <c r="BS27" s="411"/>
      <c r="BT27" s="411"/>
      <c r="BU27" s="412"/>
      <c r="BV27" s="410">
        <v>18758</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179</v>
      </c>
      <c r="F28" s="381"/>
      <c r="G28" s="381"/>
      <c r="H28" s="381"/>
      <c r="I28" s="381"/>
      <c r="J28" s="381"/>
      <c r="K28" s="382"/>
      <c r="L28" s="383">
        <v>1</v>
      </c>
      <c r="M28" s="384"/>
      <c r="N28" s="384"/>
      <c r="O28" s="384"/>
      <c r="P28" s="385"/>
      <c r="Q28" s="383">
        <v>2120</v>
      </c>
      <c r="R28" s="384"/>
      <c r="S28" s="384"/>
      <c r="T28" s="384"/>
      <c r="U28" s="384"/>
      <c r="V28" s="385"/>
      <c r="W28" s="449"/>
      <c r="X28" s="440"/>
      <c r="Y28" s="441"/>
      <c r="Z28" s="380" t="s">
        <v>180</v>
      </c>
      <c r="AA28" s="381"/>
      <c r="AB28" s="381"/>
      <c r="AC28" s="381"/>
      <c r="AD28" s="381"/>
      <c r="AE28" s="381"/>
      <c r="AF28" s="381"/>
      <c r="AG28" s="382"/>
      <c r="AH28" s="383" t="s">
        <v>140</v>
      </c>
      <c r="AI28" s="384"/>
      <c r="AJ28" s="384"/>
      <c r="AK28" s="384"/>
      <c r="AL28" s="385"/>
      <c r="AM28" s="383" t="s">
        <v>140</v>
      </c>
      <c r="AN28" s="384"/>
      <c r="AO28" s="384"/>
      <c r="AP28" s="384"/>
      <c r="AQ28" s="384"/>
      <c r="AR28" s="385"/>
      <c r="AS28" s="383" t="s">
        <v>122</v>
      </c>
      <c r="AT28" s="384"/>
      <c r="AU28" s="384"/>
      <c r="AV28" s="384"/>
      <c r="AW28" s="384"/>
      <c r="AX28" s="386"/>
      <c r="AY28" s="390" t="s">
        <v>181</v>
      </c>
      <c r="AZ28" s="391"/>
      <c r="BA28" s="391"/>
      <c r="BB28" s="392"/>
      <c r="BC28" s="399" t="s">
        <v>42</v>
      </c>
      <c r="BD28" s="400"/>
      <c r="BE28" s="400"/>
      <c r="BF28" s="400"/>
      <c r="BG28" s="400"/>
      <c r="BH28" s="400"/>
      <c r="BI28" s="400"/>
      <c r="BJ28" s="400"/>
      <c r="BK28" s="400"/>
      <c r="BL28" s="400"/>
      <c r="BM28" s="401"/>
      <c r="BN28" s="402">
        <v>2391987</v>
      </c>
      <c r="BO28" s="403"/>
      <c r="BP28" s="403"/>
      <c r="BQ28" s="403"/>
      <c r="BR28" s="403"/>
      <c r="BS28" s="403"/>
      <c r="BT28" s="403"/>
      <c r="BU28" s="404"/>
      <c r="BV28" s="402">
        <v>2622098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182</v>
      </c>
      <c r="F29" s="381"/>
      <c r="G29" s="381"/>
      <c r="H29" s="381"/>
      <c r="I29" s="381"/>
      <c r="J29" s="381"/>
      <c r="K29" s="382"/>
      <c r="L29" s="383">
        <v>14</v>
      </c>
      <c r="M29" s="384"/>
      <c r="N29" s="384"/>
      <c r="O29" s="384"/>
      <c r="P29" s="385"/>
      <c r="Q29" s="383">
        <v>1900</v>
      </c>
      <c r="R29" s="384"/>
      <c r="S29" s="384"/>
      <c r="T29" s="384"/>
      <c r="U29" s="384"/>
      <c r="V29" s="385"/>
      <c r="W29" s="450"/>
      <c r="X29" s="451"/>
      <c r="Y29" s="452"/>
      <c r="Z29" s="380" t="s">
        <v>183</v>
      </c>
      <c r="AA29" s="381"/>
      <c r="AB29" s="381"/>
      <c r="AC29" s="381"/>
      <c r="AD29" s="381"/>
      <c r="AE29" s="381"/>
      <c r="AF29" s="381"/>
      <c r="AG29" s="382"/>
      <c r="AH29" s="383">
        <v>97</v>
      </c>
      <c r="AI29" s="384"/>
      <c r="AJ29" s="384"/>
      <c r="AK29" s="384"/>
      <c r="AL29" s="385"/>
      <c r="AM29" s="383">
        <v>278917</v>
      </c>
      <c r="AN29" s="384"/>
      <c r="AO29" s="384"/>
      <c r="AP29" s="384"/>
      <c r="AQ29" s="384"/>
      <c r="AR29" s="385"/>
      <c r="AS29" s="383">
        <v>2875</v>
      </c>
      <c r="AT29" s="384"/>
      <c r="AU29" s="384"/>
      <c r="AV29" s="384"/>
      <c r="AW29" s="384"/>
      <c r="AX29" s="386"/>
      <c r="AY29" s="393"/>
      <c r="AZ29" s="394"/>
      <c r="BA29" s="394"/>
      <c r="BB29" s="395"/>
      <c r="BC29" s="387" t="s">
        <v>184</v>
      </c>
      <c r="BD29" s="388"/>
      <c r="BE29" s="388"/>
      <c r="BF29" s="388"/>
      <c r="BG29" s="388"/>
      <c r="BH29" s="388"/>
      <c r="BI29" s="388"/>
      <c r="BJ29" s="388"/>
      <c r="BK29" s="388"/>
      <c r="BL29" s="388"/>
      <c r="BM29" s="389"/>
      <c r="BN29" s="407">
        <v>32417</v>
      </c>
      <c r="BO29" s="408"/>
      <c r="BP29" s="408"/>
      <c r="BQ29" s="408"/>
      <c r="BR29" s="408"/>
      <c r="BS29" s="408"/>
      <c r="BT29" s="408"/>
      <c r="BU29" s="409"/>
      <c r="BV29" s="407">
        <v>448036</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185</v>
      </c>
      <c r="X30" s="460"/>
      <c r="Y30" s="460"/>
      <c r="Z30" s="460"/>
      <c r="AA30" s="460"/>
      <c r="AB30" s="460"/>
      <c r="AC30" s="460"/>
      <c r="AD30" s="460"/>
      <c r="AE30" s="460"/>
      <c r="AF30" s="460"/>
      <c r="AG30" s="461"/>
      <c r="AH30" s="371">
        <v>98.2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215919</v>
      </c>
      <c r="BO30" s="411"/>
      <c r="BP30" s="411"/>
      <c r="BQ30" s="411"/>
      <c r="BR30" s="411"/>
      <c r="BS30" s="411"/>
      <c r="BT30" s="411"/>
      <c r="BU30" s="412"/>
      <c r="BV30" s="410">
        <v>244227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192</v>
      </c>
      <c r="D33" s="370"/>
      <c r="E33" s="369" t="s">
        <v>193</v>
      </c>
      <c r="F33" s="369"/>
      <c r="G33" s="369"/>
      <c r="H33" s="369"/>
      <c r="I33" s="369"/>
      <c r="J33" s="369"/>
      <c r="K33" s="369"/>
      <c r="L33" s="369"/>
      <c r="M33" s="369"/>
      <c r="N33" s="369"/>
      <c r="O33" s="369"/>
      <c r="P33" s="369"/>
      <c r="Q33" s="369"/>
      <c r="R33" s="369"/>
      <c r="S33" s="369"/>
      <c r="T33" s="195"/>
      <c r="U33" s="370" t="s">
        <v>192</v>
      </c>
      <c r="V33" s="370"/>
      <c r="W33" s="369" t="s">
        <v>194</v>
      </c>
      <c r="X33" s="369"/>
      <c r="Y33" s="369"/>
      <c r="Z33" s="369"/>
      <c r="AA33" s="369"/>
      <c r="AB33" s="369"/>
      <c r="AC33" s="369"/>
      <c r="AD33" s="369"/>
      <c r="AE33" s="369"/>
      <c r="AF33" s="369"/>
      <c r="AG33" s="369"/>
      <c r="AH33" s="369"/>
      <c r="AI33" s="369"/>
      <c r="AJ33" s="369"/>
      <c r="AK33" s="369"/>
      <c r="AL33" s="195"/>
      <c r="AM33" s="370" t="s">
        <v>195</v>
      </c>
      <c r="AN33" s="370"/>
      <c r="AO33" s="369" t="s">
        <v>196</v>
      </c>
      <c r="AP33" s="369"/>
      <c r="AQ33" s="369"/>
      <c r="AR33" s="369"/>
      <c r="AS33" s="369"/>
      <c r="AT33" s="369"/>
      <c r="AU33" s="369"/>
      <c r="AV33" s="369"/>
      <c r="AW33" s="369"/>
      <c r="AX33" s="369"/>
      <c r="AY33" s="369"/>
      <c r="AZ33" s="369"/>
      <c r="BA33" s="369"/>
      <c r="BB33" s="369"/>
      <c r="BC33" s="369"/>
      <c r="BD33" s="196"/>
      <c r="BE33" s="369" t="s">
        <v>197</v>
      </c>
      <c r="BF33" s="369"/>
      <c r="BG33" s="369" t="s">
        <v>198</v>
      </c>
      <c r="BH33" s="369"/>
      <c r="BI33" s="369"/>
      <c r="BJ33" s="369"/>
      <c r="BK33" s="369"/>
      <c r="BL33" s="369"/>
      <c r="BM33" s="369"/>
      <c r="BN33" s="369"/>
      <c r="BO33" s="369"/>
      <c r="BP33" s="369"/>
      <c r="BQ33" s="369"/>
      <c r="BR33" s="369"/>
      <c r="BS33" s="369"/>
      <c r="BT33" s="369"/>
      <c r="BU33" s="369"/>
      <c r="BV33" s="196"/>
      <c r="BW33" s="370" t="s">
        <v>197</v>
      </c>
      <c r="BX33" s="370"/>
      <c r="BY33" s="369" t="s">
        <v>199</v>
      </c>
      <c r="BZ33" s="369"/>
      <c r="CA33" s="369"/>
      <c r="CB33" s="369"/>
      <c r="CC33" s="369"/>
      <c r="CD33" s="369"/>
      <c r="CE33" s="369"/>
      <c r="CF33" s="369"/>
      <c r="CG33" s="369"/>
      <c r="CH33" s="369"/>
      <c r="CI33" s="369"/>
      <c r="CJ33" s="369"/>
      <c r="CK33" s="369"/>
      <c r="CL33" s="369"/>
      <c r="CM33" s="369"/>
      <c r="CN33" s="195"/>
      <c r="CO33" s="370" t="s">
        <v>200</v>
      </c>
      <c r="CP33" s="370"/>
      <c r="CQ33" s="369" t="s">
        <v>201</v>
      </c>
      <c r="CR33" s="369"/>
      <c r="CS33" s="369"/>
      <c r="CT33" s="369"/>
      <c r="CU33" s="369"/>
      <c r="CV33" s="369"/>
      <c r="CW33" s="369"/>
      <c r="CX33" s="369"/>
      <c r="CY33" s="369"/>
      <c r="CZ33" s="369"/>
      <c r="DA33" s="369"/>
      <c r="DB33" s="369"/>
      <c r="DC33" s="369"/>
      <c r="DD33" s="369"/>
      <c r="DE33" s="369"/>
      <c r="DF33" s="195"/>
      <c r="DG33" s="368" t="s">
        <v>202</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IF('各会計、関係団体の財政状況及び健全化判断比率'!B32="","",'各会計、関係団体の財政状況及び健全化判断比率'!B32)</f>
        <v>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10</v>
      </c>
      <c r="BX34" s="366"/>
      <c r="BY34" s="365" t="str">
        <f>IF('各会計、関係団体の財政状況及び健全化判断比率'!B68="","",'各会計、関係団体の財政状況及び健全化判断比率'!B68)</f>
        <v>群馬県後期高齢者医療広域連合（一般会計）</v>
      </c>
      <c r="BZ34" s="365"/>
      <c r="CA34" s="365"/>
      <c r="CB34" s="365"/>
      <c r="CC34" s="365"/>
      <c r="CD34" s="365"/>
      <c r="CE34" s="365"/>
      <c r="CF34" s="365"/>
      <c r="CG34" s="365"/>
      <c r="CH34" s="365"/>
      <c r="CI34" s="365"/>
      <c r="CJ34" s="365"/>
      <c r="CK34" s="365"/>
      <c r="CL34" s="365"/>
      <c r="CM34" s="365"/>
      <c r="CN34" s="193"/>
      <c r="CO34" s="366">
        <f>IF(CQ34="","",MAX(C34:D43,U34:V43,AM34:AN43,BE34:BF43,BW34:BX43)+1)</f>
        <v>15</v>
      </c>
      <c r="CP34" s="366"/>
      <c r="CQ34" s="365" t="str">
        <f>IF('各会計、関係団体の財政状況及び健全化判断比率'!BS7="","",'各会計、関係団体の財政状況及び健全化判断比率'!BS7)</f>
        <v>吉岡町振興公社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学校給食事業特別会計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9</v>
      </c>
      <c r="BF35" s="366"/>
      <c r="BG35" s="365" t="str">
        <f>IF('各会計、関係団体の財政状況及び健全化判断比率'!B33="","",'各会計、関係団体の財政状況及び健全化判断比率'!B33)</f>
        <v>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11</v>
      </c>
      <c r="BX35" s="366"/>
      <c r="BY35" s="365" t="str">
        <f>IF('各会計、関係団体の財政状況及び健全化判断比率'!B69="","",'各会計、関係団体の財政状況及び健全化判断比率'!B69)</f>
        <v>群馬県後期高齢者医療広域連合（事業会計）</v>
      </c>
      <c r="BZ35" s="365"/>
      <c r="CA35" s="365"/>
      <c r="CB35" s="365"/>
      <c r="CC35" s="365"/>
      <c r="CD35" s="365"/>
      <c r="CE35" s="365"/>
      <c r="CF35" s="365"/>
      <c r="CG35" s="365"/>
      <c r="CH35" s="365"/>
      <c r="CI35" s="365"/>
      <c r="CJ35" s="365"/>
      <c r="CK35" s="365"/>
      <c r="CL35" s="365"/>
      <c r="CM35" s="365"/>
      <c r="CN35" s="193"/>
      <c r="CO35" s="366">
        <f t="shared" ref="CO35:CO43" si="3">IF(CQ35="","",CO34+1)</f>
        <v>16</v>
      </c>
      <c r="CP35" s="366"/>
      <c r="CQ35" s="365" t="str">
        <f>IF('各会計、関係団体の財政状況及び健全化判断比率'!BS8="","",'各会計、関係団体の財政状況及び健全化判断比率'!BS8)</f>
        <v>吉岡町土地開発公社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住宅新築資金等貸付事業特別会計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12</v>
      </c>
      <c r="BX36" s="366"/>
      <c r="BY36" s="365" t="str">
        <f>IF('各会計、関係団体の財政状況及び健全化判断比率'!B70="","",'各会計、関係団体の財政状況及び健全化判断比率'!B70)</f>
        <v>渋川地区広域市町村圏振興整備組合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13</v>
      </c>
      <c r="BX37" s="366"/>
      <c r="BY37" s="365" t="str">
        <f>IF('各会計、関係団体の財政状況及び健全化判断比率'!B71="","",'各会計、関係団体の財政状況及び健全化判断比率'!B71)</f>
        <v>群馬県市町村総合事務組合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14</v>
      </c>
      <c r="BX38" s="366"/>
      <c r="BY38" s="365" t="str">
        <f>IF('各会計、関係団体の財政状況及び健全化判断比率'!B72="","",'各会計、関係団体の財政状況及び健全化判断比率'!B72)</f>
        <v>群馬県市町村会館管理組合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YPITnJdMqVmLCj8uRL1f+R6pJbyTfOU09ndCcscwJ7x4lM7Q2K1C62PLasWGIsXMNo1O4pqP66I5HGuOc1uCw==" saltValue="2DaqpFqqBCxxRxPIT5od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6" t="s">
        <v>563</v>
      </c>
      <c r="D34" s="1186"/>
      <c r="E34" s="1187"/>
      <c r="F34" s="32">
        <v>8.6300000000000008</v>
      </c>
      <c r="G34" s="33">
        <v>8.4700000000000006</v>
      </c>
      <c r="H34" s="33">
        <v>8.09</v>
      </c>
      <c r="I34" s="33">
        <v>7.39</v>
      </c>
      <c r="J34" s="34">
        <v>6.72</v>
      </c>
      <c r="K34" s="22"/>
      <c r="L34" s="22"/>
      <c r="M34" s="22"/>
      <c r="N34" s="22"/>
      <c r="O34" s="22"/>
      <c r="P34" s="22"/>
    </row>
    <row r="35" spans="1:16" ht="39" customHeight="1" x14ac:dyDescent="0.15">
      <c r="A35" s="22"/>
      <c r="B35" s="35"/>
      <c r="C35" s="1180" t="s">
        <v>564</v>
      </c>
      <c r="D35" s="1181"/>
      <c r="E35" s="1182"/>
      <c r="F35" s="36">
        <v>0.25</v>
      </c>
      <c r="G35" s="37">
        <v>0.14000000000000001</v>
      </c>
      <c r="H35" s="37">
        <v>0.64</v>
      </c>
      <c r="I35" s="37">
        <v>0.61</v>
      </c>
      <c r="J35" s="38">
        <v>0.86</v>
      </c>
      <c r="K35" s="22"/>
      <c r="L35" s="22"/>
      <c r="M35" s="22"/>
      <c r="N35" s="22"/>
      <c r="O35" s="22"/>
      <c r="P35" s="22"/>
    </row>
    <row r="36" spans="1:16" ht="39" customHeight="1" x14ac:dyDescent="0.15">
      <c r="A36" s="22"/>
      <c r="B36" s="35"/>
      <c r="C36" s="1180" t="s">
        <v>565</v>
      </c>
      <c r="D36" s="1181"/>
      <c r="E36" s="1182"/>
      <c r="F36" s="36">
        <v>3.56</v>
      </c>
      <c r="G36" s="37">
        <v>4</v>
      </c>
      <c r="H36" s="37">
        <v>1.52</v>
      </c>
      <c r="I36" s="37">
        <v>0.36</v>
      </c>
      <c r="J36" s="38">
        <v>0.76</v>
      </c>
      <c r="K36" s="22"/>
      <c r="L36" s="22"/>
      <c r="M36" s="22"/>
      <c r="N36" s="22"/>
      <c r="O36" s="22"/>
      <c r="P36" s="22"/>
    </row>
    <row r="37" spans="1:16" ht="39" customHeight="1" x14ac:dyDescent="0.15">
      <c r="A37" s="22"/>
      <c r="B37" s="35"/>
      <c r="C37" s="1180" t="s">
        <v>566</v>
      </c>
      <c r="D37" s="1181"/>
      <c r="E37" s="1182"/>
      <c r="F37" s="36">
        <v>7.08</v>
      </c>
      <c r="G37" s="37">
        <v>1.41</v>
      </c>
      <c r="H37" s="37">
        <v>0.35</v>
      </c>
      <c r="I37" s="37">
        <v>0.38</v>
      </c>
      <c r="J37" s="38">
        <v>0.57999999999999996</v>
      </c>
      <c r="K37" s="22"/>
      <c r="L37" s="22"/>
      <c r="M37" s="22"/>
      <c r="N37" s="22"/>
      <c r="O37" s="22"/>
      <c r="P37" s="22"/>
    </row>
    <row r="38" spans="1:16" ht="39" customHeight="1" x14ac:dyDescent="0.15">
      <c r="A38" s="22"/>
      <c r="B38" s="35"/>
      <c r="C38" s="1180" t="s">
        <v>567</v>
      </c>
      <c r="D38" s="1181"/>
      <c r="E38" s="1182"/>
      <c r="F38" s="36">
        <v>7.0000000000000007E-2</v>
      </c>
      <c r="G38" s="37">
        <v>0.06</v>
      </c>
      <c r="H38" s="37">
        <v>7.0000000000000007E-2</v>
      </c>
      <c r="I38" s="37">
        <v>7.0000000000000007E-2</v>
      </c>
      <c r="J38" s="38">
        <v>7.0000000000000007E-2</v>
      </c>
      <c r="K38" s="22"/>
      <c r="L38" s="22"/>
      <c r="M38" s="22"/>
      <c r="N38" s="22"/>
      <c r="O38" s="22"/>
      <c r="P38" s="22"/>
    </row>
    <row r="39" spans="1:16" ht="39" customHeight="1" x14ac:dyDescent="0.15">
      <c r="A39" s="22"/>
      <c r="B39" s="35"/>
      <c r="C39" s="1180" t="s">
        <v>568</v>
      </c>
      <c r="D39" s="1181"/>
      <c r="E39" s="1182"/>
      <c r="F39" s="36">
        <v>0.01</v>
      </c>
      <c r="G39" s="37">
        <v>0</v>
      </c>
      <c r="H39" s="37">
        <v>0.01</v>
      </c>
      <c r="I39" s="37">
        <v>0</v>
      </c>
      <c r="J39" s="38">
        <v>0</v>
      </c>
      <c r="K39" s="22"/>
      <c r="L39" s="22"/>
      <c r="M39" s="22"/>
      <c r="N39" s="22"/>
      <c r="O39" s="22"/>
      <c r="P39" s="22"/>
    </row>
    <row r="40" spans="1:16" ht="39" customHeight="1" x14ac:dyDescent="0.15">
      <c r="A40" s="22"/>
      <c r="B40" s="35"/>
      <c r="C40" s="1180" t="s">
        <v>569</v>
      </c>
      <c r="D40" s="1181"/>
      <c r="E40" s="1182"/>
      <c r="F40" s="36">
        <v>0</v>
      </c>
      <c r="G40" s="37">
        <v>0</v>
      </c>
      <c r="H40" s="37">
        <v>0</v>
      </c>
      <c r="I40" s="37">
        <v>0</v>
      </c>
      <c r="J40" s="38">
        <v>0</v>
      </c>
      <c r="K40" s="22"/>
      <c r="L40" s="22"/>
      <c r="M40" s="22"/>
      <c r="N40" s="22"/>
      <c r="O40" s="22"/>
      <c r="P40" s="22"/>
    </row>
    <row r="41" spans="1:16" ht="39" customHeight="1" x14ac:dyDescent="0.15">
      <c r="A41" s="22"/>
      <c r="B41" s="35"/>
      <c r="C41" s="1180" t="s">
        <v>570</v>
      </c>
      <c r="D41" s="1181"/>
      <c r="E41" s="1182"/>
      <c r="F41" s="36">
        <v>0</v>
      </c>
      <c r="G41" s="37">
        <v>0</v>
      </c>
      <c r="H41" s="37">
        <v>0</v>
      </c>
      <c r="I41" s="37">
        <v>0</v>
      </c>
      <c r="J41" s="38">
        <v>0</v>
      </c>
      <c r="K41" s="22"/>
      <c r="L41" s="22"/>
      <c r="M41" s="22"/>
      <c r="N41" s="22"/>
      <c r="O41" s="22"/>
      <c r="P41" s="22"/>
    </row>
    <row r="42" spans="1:16" ht="39" customHeight="1" x14ac:dyDescent="0.15">
      <c r="A42" s="22"/>
      <c r="B42" s="39"/>
      <c r="C42" s="1180" t="s">
        <v>571</v>
      </c>
      <c r="D42" s="1181"/>
      <c r="E42" s="1182"/>
      <c r="F42" s="36" t="s">
        <v>512</v>
      </c>
      <c r="G42" s="37" t="s">
        <v>512</v>
      </c>
      <c r="H42" s="37" t="s">
        <v>512</v>
      </c>
      <c r="I42" s="37" t="s">
        <v>512</v>
      </c>
      <c r="J42" s="38" t="s">
        <v>512</v>
      </c>
      <c r="K42" s="22"/>
      <c r="L42" s="22"/>
      <c r="M42" s="22"/>
      <c r="N42" s="22"/>
      <c r="O42" s="22"/>
      <c r="P42" s="22"/>
    </row>
    <row r="43" spans="1:16" ht="39" customHeight="1" thickBot="1" x14ac:dyDescent="0.2">
      <c r="A43" s="22"/>
      <c r="B43" s="40"/>
      <c r="C43" s="1183" t="s">
        <v>572</v>
      </c>
      <c r="D43" s="1184"/>
      <c r="E43" s="118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hOfs6ojRHborJ3dSVBxXz1GYoC7Km1ORTLbuoNL/J5DeqcY5Z9D7D150TL2BlqF8e2DpS+e+fhzT4dHkpvsaw==" saltValue="DHVq+nUV0BNwM+CWPMHm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509</v>
      </c>
      <c r="L45" s="60">
        <v>551</v>
      </c>
      <c r="M45" s="60">
        <v>557</v>
      </c>
      <c r="N45" s="60">
        <v>568</v>
      </c>
      <c r="O45" s="61">
        <v>571</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x14ac:dyDescent="0.15">
      <c r="A48" s="48"/>
      <c r="B48" s="1198"/>
      <c r="C48" s="1199"/>
      <c r="D48" s="62"/>
      <c r="E48" s="1190" t="s">
        <v>15</v>
      </c>
      <c r="F48" s="1190"/>
      <c r="G48" s="1190"/>
      <c r="H48" s="1190"/>
      <c r="I48" s="1190"/>
      <c r="J48" s="1191"/>
      <c r="K48" s="63">
        <v>252</v>
      </c>
      <c r="L48" s="64">
        <v>268</v>
      </c>
      <c r="M48" s="64">
        <v>264</v>
      </c>
      <c r="N48" s="64">
        <v>263</v>
      </c>
      <c r="O48" s="65">
        <v>244</v>
      </c>
      <c r="P48" s="48"/>
      <c r="Q48" s="48"/>
      <c r="R48" s="48"/>
      <c r="S48" s="48"/>
      <c r="T48" s="48"/>
      <c r="U48" s="48"/>
    </row>
    <row r="49" spans="1:21" ht="30.75" customHeight="1" x14ac:dyDescent="0.15">
      <c r="A49" s="48"/>
      <c r="B49" s="1198"/>
      <c r="C49" s="1199"/>
      <c r="D49" s="62"/>
      <c r="E49" s="1190" t="s">
        <v>16</v>
      </c>
      <c r="F49" s="1190"/>
      <c r="G49" s="1190"/>
      <c r="H49" s="1190"/>
      <c r="I49" s="1190"/>
      <c r="J49" s="1191"/>
      <c r="K49" s="63">
        <v>37</v>
      </c>
      <c r="L49" s="64">
        <v>34</v>
      </c>
      <c r="M49" s="64">
        <v>27</v>
      </c>
      <c r="N49" s="64">
        <v>31</v>
      </c>
      <c r="O49" s="65">
        <v>39</v>
      </c>
      <c r="P49" s="48"/>
      <c r="Q49" s="48"/>
      <c r="R49" s="48"/>
      <c r="S49" s="48"/>
      <c r="T49" s="48"/>
      <c r="U49" s="48"/>
    </row>
    <row r="50" spans="1:21" ht="30.75" customHeight="1" x14ac:dyDescent="0.15">
      <c r="A50" s="48"/>
      <c r="B50" s="1198"/>
      <c r="C50" s="1199"/>
      <c r="D50" s="62"/>
      <c r="E50" s="1190" t="s">
        <v>17</v>
      </c>
      <c r="F50" s="1190"/>
      <c r="G50" s="1190"/>
      <c r="H50" s="1190"/>
      <c r="I50" s="1190"/>
      <c r="J50" s="1191"/>
      <c r="K50" s="63">
        <v>13</v>
      </c>
      <c r="L50" s="64">
        <v>13</v>
      </c>
      <c r="M50" s="64">
        <v>13</v>
      </c>
      <c r="N50" s="64">
        <v>13</v>
      </c>
      <c r="O50" s="65">
        <v>13</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512</v>
      </c>
      <c r="L51" s="64" t="s">
        <v>512</v>
      </c>
      <c r="M51" s="64" t="s">
        <v>512</v>
      </c>
      <c r="N51" s="64" t="s">
        <v>512</v>
      </c>
      <c r="O51" s="65" t="s">
        <v>512</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446</v>
      </c>
      <c r="L52" s="64">
        <v>475</v>
      </c>
      <c r="M52" s="64">
        <v>468</v>
      </c>
      <c r="N52" s="64">
        <v>477</v>
      </c>
      <c r="O52" s="65">
        <v>483</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365</v>
      </c>
      <c r="L53" s="69">
        <v>391</v>
      </c>
      <c r="M53" s="69">
        <v>393</v>
      </c>
      <c r="N53" s="69">
        <v>398</v>
      </c>
      <c r="O53" s="70">
        <v>384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Q3NR8bsDtuT1aDNwM+4Y+89BtkdiHm3aQ246YsFZmqJYB/wytJfOwewdJBOsrTtw2eCa2ClPDpjvdZgVAHlmw==" saltValue="SrDBimXWjuAQLmDlcpqNO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16" t="s">
        <v>24</v>
      </c>
      <c r="C41" s="1217"/>
      <c r="D41" s="81"/>
      <c r="E41" s="1218" t="s">
        <v>25</v>
      </c>
      <c r="F41" s="1218"/>
      <c r="G41" s="1218"/>
      <c r="H41" s="1219"/>
      <c r="I41" s="82">
        <v>5202</v>
      </c>
      <c r="J41" s="83">
        <v>5057</v>
      </c>
      <c r="K41" s="83">
        <v>5017</v>
      </c>
      <c r="L41" s="83">
        <v>4925</v>
      </c>
      <c r="M41" s="84">
        <v>4351</v>
      </c>
    </row>
    <row r="42" spans="2:13" ht="27.75" customHeight="1" x14ac:dyDescent="0.15">
      <c r="B42" s="1206"/>
      <c r="C42" s="1207"/>
      <c r="D42" s="85"/>
      <c r="E42" s="1210" t="s">
        <v>26</v>
      </c>
      <c r="F42" s="1210"/>
      <c r="G42" s="1210"/>
      <c r="H42" s="1211"/>
      <c r="I42" s="86">
        <v>150</v>
      </c>
      <c r="J42" s="87">
        <v>267</v>
      </c>
      <c r="K42" s="87">
        <v>151</v>
      </c>
      <c r="L42" s="87">
        <v>118</v>
      </c>
      <c r="M42" s="88">
        <v>107</v>
      </c>
    </row>
    <row r="43" spans="2:13" ht="27.75" customHeight="1" x14ac:dyDescent="0.15">
      <c r="B43" s="1206"/>
      <c r="C43" s="1207"/>
      <c r="D43" s="85"/>
      <c r="E43" s="1210" t="s">
        <v>27</v>
      </c>
      <c r="F43" s="1210"/>
      <c r="G43" s="1210"/>
      <c r="H43" s="1211"/>
      <c r="I43" s="86">
        <v>3020</v>
      </c>
      <c r="J43" s="87">
        <v>2834</v>
      </c>
      <c r="K43" s="87">
        <v>2639</v>
      </c>
      <c r="L43" s="87">
        <v>2475</v>
      </c>
      <c r="M43" s="88">
        <v>2303</v>
      </c>
    </row>
    <row r="44" spans="2:13" ht="27.75" customHeight="1" x14ac:dyDescent="0.15">
      <c r="B44" s="1206"/>
      <c r="C44" s="1207"/>
      <c r="D44" s="85"/>
      <c r="E44" s="1210" t="s">
        <v>28</v>
      </c>
      <c r="F44" s="1210"/>
      <c r="G44" s="1210"/>
      <c r="H44" s="1211"/>
      <c r="I44" s="86">
        <v>184</v>
      </c>
      <c r="J44" s="87">
        <v>326</v>
      </c>
      <c r="K44" s="87">
        <v>319</v>
      </c>
      <c r="L44" s="87">
        <v>334</v>
      </c>
      <c r="M44" s="88">
        <v>309</v>
      </c>
    </row>
    <row r="45" spans="2:13" ht="27.75" customHeight="1" x14ac:dyDescent="0.15">
      <c r="B45" s="1206"/>
      <c r="C45" s="1207"/>
      <c r="D45" s="85"/>
      <c r="E45" s="1210" t="s">
        <v>29</v>
      </c>
      <c r="F45" s="1210"/>
      <c r="G45" s="1210"/>
      <c r="H45" s="1211"/>
      <c r="I45" s="86">
        <v>925</v>
      </c>
      <c r="J45" s="87">
        <v>830</v>
      </c>
      <c r="K45" s="87">
        <v>777</v>
      </c>
      <c r="L45" s="87">
        <v>755</v>
      </c>
      <c r="M45" s="88">
        <v>741</v>
      </c>
    </row>
    <row r="46" spans="2:13" ht="27.75" customHeight="1" x14ac:dyDescent="0.15">
      <c r="B46" s="1206"/>
      <c r="C46" s="1207"/>
      <c r="D46" s="89"/>
      <c r="E46" s="1210" t="s">
        <v>30</v>
      </c>
      <c r="F46" s="1210"/>
      <c r="G46" s="1210"/>
      <c r="H46" s="1211"/>
      <c r="I46" s="86" t="s">
        <v>512</v>
      </c>
      <c r="J46" s="87">
        <v>10</v>
      </c>
      <c r="K46" s="87" t="s">
        <v>512</v>
      </c>
      <c r="L46" s="87">
        <v>7</v>
      </c>
      <c r="M46" s="88">
        <v>5</v>
      </c>
    </row>
    <row r="47" spans="2:13" ht="27.75" customHeight="1" x14ac:dyDescent="0.15">
      <c r="B47" s="1206"/>
      <c r="C47" s="1207"/>
      <c r="D47" s="90"/>
      <c r="E47" s="1220" t="s">
        <v>31</v>
      </c>
      <c r="F47" s="1221"/>
      <c r="G47" s="1221"/>
      <c r="H47" s="1222"/>
      <c r="I47" s="86" t="s">
        <v>512</v>
      </c>
      <c r="J47" s="87" t="s">
        <v>512</v>
      </c>
      <c r="K47" s="87" t="s">
        <v>512</v>
      </c>
      <c r="L47" s="87" t="s">
        <v>512</v>
      </c>
      <c r="M47" s="88" t="s">
        <v>512</v>
      </c>
    </row>
    <row r="48" spans="2:13" ht="27.75" customHeight="1" x14ac:dyDescent="0.15">
      <c r="B48" s="1206"/>
      <c r="C48" s="1207"/>
      <c r="D48" s="85"/>
      <c r="E48" s="1210" t="s">
        <v>32</v>
      </c>
      <c r="F48" s="1210"/>
      <c r="G48" s="1210"/>
      <c r="H48" s="1211"/>
      <c r="I48" s="86" t="s">
        <v>512</v>
      </c>
      <c r="J48" s="87" t="s">
        <v>512</v>
      </c>
      <c r="K48" s="87" t="s">
        <v>512</v>
      </c>
      <c r="L48" s="87" t="s">
        <v>512</v>
      </c>
      <c r="M48" s="88" t="s">
        <v>512</v>
      </c>
    </row>
    <row r="49" spans="2:13" ht="27.75" customHeight="1" x14ac:dyDescent="0.15">
      <c r="B49" s="1208"/>
      <c r="C49" s="1209"/>
      <c r="D49" s="85"/>
      <c r="E49" s="1210" t="s">
        <v>33</v>
      </c>
      <c r="F49" s="1210"/>
      <c r="G49" s="1210"/>
      <c r="H49" s="1211"/>
      <c r="I49" s="86" t="s">
        <v>512</v>
      </c>
      <c r="J49" s="87" t="s">
        <v>512</v>
      </c>
      <c r="K49" s="87" t="s">
        <v>512</v>
      </c>
      <c r="L49" s="87" t="s">
        <v>512</v>
      </c>
      <c r="M49" s="88" t="s">
        <v>512</v>
      </c>
    </row>
    <row r="50" spans="2:13" ht="27.75" customHeight="1" x14ac:dyDescent="0.15">
      <c r="B50" s="1204" t="s">
        <v>34</v>
      </c>
      <c r="C50" s="1205"/>
      <c r="D50" s="91"/>
      <c r="E50" s="1210" t="s">
        <v>35</v>
      </c>
      <c r="F50" s="1210"/>
      <c r="G50" s="1210"/>
      <c r="H50" s="1211"/>
      <c r="I50" s="86">
        <v>3646</v>
      </c>
      <c r="J50" s="87">
        <v>3779</v>
      </c>
      <c r="K50" s="87">
        <v>3813</v>
      </c>
      <c r="L50" s="87">
        <v>3456</v>
      </c>
      <c r="M50" s="88">
        <v>2801</v>
      </c>
    </row>
    <row r="51" spans="2:13" ht="27.75" customHeight="1" x14ac:dyDescent="0.15">
      <c r="B51" s="1206"/>
      <c r="C51" s="1207"/>
      <c r="D51" s="85"/>
      <c r="E51" s="1210" t="s">
        <v>36</v>
      </c>
      <c r="F51" s="1210"/>
      <c r="G51" s="1210"/>
      <c r="H51" s="1211"/>
      <c r="I51" s="86">
        <v>6</v>
      </c>
      <c r="J51" s="87">
        <v>4</v>
      </c>
      <c r="K51" s="87">
        <v>2</v>
      </c>
      <c r="L51" s="87">
        <v>1</v>
      </c>
      <c r="M51" s="88">
        <v>1</v>
      </c>
    </row>
    <row r="52" spans="2:13" ht="27.75" customHeight="1" x14ac:dyDescent="0.15">
      <c r="B52" s="1208"/>
      <c r="C52" s="1209"/>
      <c r="D52" s="85"/>
      <c r="E52" s="1210" t="s">
        <v>37</v>
      </c>
      <c r="F52" s="1210"/>
      <c r="G52" s="1210"/>
      <c r="H52" s="1211"/>
      <c r="I52" s="86">
        <v>5442</v>
      </c>
      <c r="J52" s="87">
        <v>5471</v>
      </c>
      <c r="K52" s="87">
        <v>5480</v>
      </c>
      <c r="L52" s="87">
        <v>5473</v>
      </c>
      <c r="M52" s="88">
        <v>5441</v>
      </c>
    </row>
    <row r="53" spans="2:13" ht="27.75" customHeight="1" thickBot="1" x14ac:dyDescent="0.2">
      <c r="B53" s="1212" t="s">
        <v>38</v>
      </c>
      <c r="C53" s="1213"/>
      <c r="D53" s="92"/>
      <c r="E53" s="1214" t="s">
        <v>39</v>
      </c>
      <c r="F53" s="1214"/>
      <c r="G53" s="1214"/>
      <c r="H53" s="1215"/>
      <c r="I53" s="93">
        <v>387</v>
      </c>
      <c r="J53" s="94">
        <v>70</v>
      </c>
      <c r="K53" s="94">
        <v>-391</v>
      </c>
      <c r="L53" s="94">
        <v>-317</v>
      </c>
      <c r="M53" s="95">
        <v>-428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o9aVF2rTH4R/ejwNNWS/Au2tEyMHgNs+UHZghG7lTqWycwRSl5AD2MlZ++9bwI7ncM9cLAT5Hm6OoTCnYDdIQ==" saltValue="TltEr9dT6EF8wK8EEXaz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5" zoomScale="70" zoomScaleNormal="70" zoomScaleSheetLayoutView="100" workbookViewId="0">
      <selection activeCell="F61" sqref="F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31" t="s">
        <v>42</v>
      </c>
      <c r="D55" s="1231"/>
      <c r="E55" s="1232"/>
      <c r="F55" s="107">
        <v>2992</v>
      </c>
      <c r="G55" s="107">
        <v>2622</v>
      </c>
      <c r="H55" s="108">
        <v>2392</v>
      </c>
    </row>
    <row r="56" spans="2:8" ht="52.5" customHeight="1" x14ac:dyDescent="0.15">
      <c r="B56" s="109"/>
      <c r="C56" s="1233" t="s">
        <v>43</v>
      </c>
      <c r="D56" s="1233"/>
      <c r="E56" s="1234"/>
      <c r="F56" s="110">
        <v>443</v>
      </c>
      <c r="G56" s="110">
        <v>448</v>
      </c>
      <c r="H56" s="111">
        <v>32</v>
      </c>
    </row>
    <row r="57" spans="2:8" ht="53.25" customHeight="1" x14ac:dyDescent="0.15">
      <c r="B57" s="109"/>
      <c r="C57" s="1235" t="s">
        <v>44</v>
      </c>
      <c r="D57" s="1235"/>
      <c r="E57" s="1236"/>
      <c r="F57" s="112">
        <v>242</v>
      </c>
      <c r="G57" s="112">
        <v>244</v>
      </c>
      <c r="H57" s="113">
        <v>216</v>
      </c>
    </row>
    <row r="58" spans="2:8" ht="45.75" customHeight="1" x14ac:dyDescent="0.15">
      <c r="B58" s="114"/>
      <c r="C58" s="1223" t="s">
        <v>573</v>
      </c>
      <c r="D58" s="1224"/>
      <c r="E58" s="1225"/>
      <c r="F58" s="115">
        <v>136</v>
      </c>
      <c r="G58" s="115">
        <v>121</v>
      </c>
      <c r="H58" s="116">
        <v>113</v>
      </c>
    </row>
    <row r="59" spans="2:8" ht="45.75" customHeight="1" x14ac:dyDescent="0.15">
      <c r="B59" s="114"/>
      <c r="C59" s="1223" t="s">
        <v>574</v>
      </c>
      <c r="D59" s="1224"/>
      <c r="E59" s="1225"/>
      <c r="F59" s="115">
        <v>54</v>
      </c>
      <c r="G59" s="115">
        <v>71</v>
      </c>
      <c r="H59" s="116">
        <v>52</v>
      </c>
    </row>
    <row r="60" spans="2:8" ht="45.75" customHeight="1" x14ac:dyDescent="0.15">
      <c r="B60" s="114"/>
      <c r="C60" s="1223" t="s">
        <v>575</v>
      </c>
      <c r="D60" s="1224"/>
      <c r="E60" s="1225"/>
      <c r="F60" s="115">
        <v>51</v>
      </c>
      <c r="G60" s="115">
        <v>52</v>
      </c>
      <c r="H60" s="116">
        <v>52</v>
      </c>
    </row>
    <row r="61" spans="2:8" ht="45.75" customHeight="1" x14ac:dyDescent="0.15">
      <c r="B61" s="114"/>
      <c r="C61" s="1223" t="s">
        <v>588</v>
      </c>
      <c r="D61" s="1224"/>
      <c r="E61" s="1225"/>
      <c r="F61" s="115" t="s">
        <v>588</v>
      </c>
      <c r="G61" s="115" t="s">
        <v>512</v>
      </c>
      <c r="H61" s="116" t="s">
        <v>512</v>
      </c>
    </row>
    <row r="62" spans="2:8" ht="45.75" customHeight="1" thickBot="1" x14ac:dyDescent="0.2">
      <c r="B62" s="117"/>
      <c r="C62" s="1226" t="s">
        <v>588</v>
      </c>
      <c r="D62" s="1227"/>
      <c r="E62" s="1228"/>
      <c r="F62" s="118" t="s">
        <v>512</v>
      </c>
      <c r="G62" s="118" t="s">
        <v>512</v>
      </c>
      <c r="H62" s="119" t="s">
        <v>512</v>
      </c>
    </row>
    <row r="63" spans="2:8" ht="52.5" customHeight="1" thickBot="1" x14ac:dyDescent="0.2">
      <c r="B63" s="120"/>
      <c r="C63" s="1229" t="s">
        <v>45</v>
      </c>
      <c r="D63" s="1229"/>
      <c r="E63" s="1230"/>
      <c r="F63" s="121">
        <v>3677</v>
      </c>
      <c r="G63" s="121">
        <v>3314</v>
      </c>
      <c r="H63" s="122">
        <v>2640</v>
      </c>
    </row>
    <row r="64" spans="2:8" ht="15" customHeight="1" x14ac:dyDescent="0.15"/>
    <row r="65" ht="0" hidden="1" customHeight="1" x14ac:dyDescent="0.15"/>
    <row r="66" ht="0" hidden="1" customHeight="1" x14ac:dyDescent="0.15"/>
  </sheetData>
  <sheetProtection algorithmName="SHA-512" hashValue="P+JEKMFCGJJzPoynnr/rGypdSmG2SZMIt34AQZwptmay1hzveV4ie3QXm23qXHd4Oi6elu6EJWRiBsRV7RzzNw==" saltValue="NhnZL6bY2jpkCD37F39f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44781</v>
      </c>
      <c r="E3" s="141"/>
      <c r="F3" s="142">
        <v>74444</v>
      </c>
      <c r="G3" s="143"/>
      <c r="H3" s="144"/>
    </row>
    <row r="4" spans="1:8" x14ac:dyDescent="0.15">
      <c r="A4" s="145"/>
      <c r="B4" s="146"/>
      <c r="C4" s="147"/>
      <c r="D4" s="148">
        <v>20189</v>
      </c>
      <c r="E4" s="149"/>
      <c r="F4" s="150">
        <v>34175</v>
      </c>
      <c r="G4" s="151"/>
      <c r="H4" s="152"/>
    </row>
    <row r="5" spans="1:8" x14ac:dyDescent="0.15">
      <c r="A5" s="133" t="s">
        <v>547</v>
      </c>
      <c r="B5" s="138"/>
      <c r="C5" s="139"/>
      <c r="D5" s="140">
        <v>24476</v>
      </c>
      <c r="E5" s="141"/>
      <c r="F5" s="142">
        <v>85205</v>
      </c>
      <c r="G5" s="143"/>
      <c r="H5" s="144"/>
    </row>
    <row r="6" spans="1:8" x14ac:dyDescent="0.15">
      <c r="A6" s="145"/>
      <c r="B6" s="146"/>
      <c r="C6" s="147"/>
      <c r="D6" s="148">
        <v>14011</v>
      </c>
      <c r="E6" s="149"/>
      <c r="F6" s="150">
        <v>38847</v>
      </c>
      <c r="G6" s="151"/>
      <c r="H6" s="152"/>
    </row>
    <row r="7" spans="1:8" x14ac:dyDescent="0.15">
      <c r="A7" s="133" t="s">
        <v>548</v>
      </c>
      <c r="B7" s="138"/>
      <c r="C7" s="139"/>
      <c r="D7" s="140">
        <v>51131</v>
      </c>
      <c r="E7" s="141"/>
      <c r="F7" s="142">
        <v>49919</v>
      </c>
      <c r="G7" s="143"/>
      <c r="H7" s="144"/>
    </row>
    <row r="8" spans="1:8" x14ac:dyDescent="0.15">
      <c r="A8" s="145"/>
      <c r="B8" s="146"/>
      <c r="C8" s="147"/>
      <c r="D8" s="148">
        <v>17808</v>
      </c>
      <c r="E8" s="149"/>
      <c r="F8" s="150">
        <v>26398</v>
      </c>
      <c r="G8" s="151"/>
      <c r="H8" s="152"/>
    </row>
    <row r="9" spans="1:8" x14ac:dyDescent="0.15">
      <c r="A9" s="133" t="s">
        <v>549</v>
      </c>
      <c r="B9" s="138"/>
      <c r="C9" s="139"/>
      <c r="D9" s="140">
        <v>65445</v>
      </c>
      <c r="E9" s="141"/>
      <c r="F9" s="142">
        <v>47738</v>
      </c>
      <c r="G9" s="143"/>
      <c r="H9" s="144"/>
    </row>
    <row r="10" spans="1:8" x14ac:dyDescent="0.15">
      <c r="A10" s="145"/>
      <c r="B10" s="146"/>
      <c r="C10" s="147"/>
      <c r="D10" s="148">
        <v>17573</v>
      </c>
      <c r="E10" s="149"/>
      <c r="F10" s="150">
        <v>24937</v>
      </c>
      <c r="G10" s="151"/>
      <c r="H10" s="152"/>
    </row>
    <row r="11" spans="1:8" x14ac:dyDescent="0.15">
      <c r="A11" s="133" t="s">
        <v>550</v>
      </c>
      <c r="B11" s="138"/>
      <c r="C11" s="139"/>
      <c r="D11" s="140">
        <v>41003</v>
      </c>
      <c r="E11" s="141"/>
      <c r="F11" s="142">
        <v>52191</v>
      </c>
      <c r="G11" s="143"/>
      <c r="H11" s="144"/>
    </row>
    <row r="12" spans="1:8" x14ac:dyDescent="0.15">
      <c r="A12" s="145"/>
      <c r="B12" s="146"/>
      <c r="C12" s="153"/>
      <c r="D12" s="148">
        <v>18166</v>
      </c>
      <c r="E12" s="149"/>
      <c r="F12" s="150">
        <v>24843</v>
      </c>
      <c r="G12" s="151"/>
      <c r="H12" s="152"/>
    </row>
    <row r="13" spans="1:8" x14ac:dyDescent="0.15">
      <c r="A13" s="133"/>
      <c r="B13" s="138"/>
      <c r="C13" s="154"/>
      <c r="D13" s="155">
        <v>45367</v>
      </c>
      <c r="E13" s="156"/>
      <c r="F13" s="157">
        <v>61899</v>
      </c>
      <c r="G13" s="158"/>
      <c r="H13" s="144"/>
    </row>
    <row r="14" spans="1:8" x14ac:dyDescent="0.15">
      <c r="A14" s="145"/>
      <c r="B14" s="146"/>
      <c r="C14" s="147"/>
      <c r="D14" s="148">
        <v>17549</v>
      </c>
      <c r="E14" s="149"/>
      <c r="F14" s="150">
        <v>29840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7.09</v>
      </c>
      <c r="C19" s="159">
        <f>ROUND(VALUE(SUBSTITUTE(実質収支比率等に係る経年分析!G$48,"▲","-")),2)</f>
        <v>1.42</v>
      </c>
      <c r="D19" s="159">
        <f>ROUND(VALUE(SUBSTITUTE(実質収支比率等に係る経年分析!H$48,"▲","-")),2)</f>
        <v>0.37</v>
      </c>
      <c r="E19" s="159">
        <f>ROUND(VALUE(SUBSTITUTE(実質収支比率等に係る経年分析!I$48,"▲","-")),2)</f>
        <v>0.4</v>
      </c>
      <c r="F19" s="159">
        <f>ROUND(VALUE(SUBSTITUTE(実質収支比率等に係る経年分析!J$48,"▲","-")),2)</f>
        <v>0.6</v>
      </c>
    </row>
    <row r="20" spans="1:11" x14ac:dyDescent="0.15">
      <c r="A20" s="159" t="s">
        <v>49</v>
      </c>
      <c r="B20" s="159">
        <f>ROUND(VALUE(SUBSTITUTE(実質収支比率等に係る経年分析!F$47,"▲","-")),2)</f>
        <v>69.400000000000006</v>
      </c>
      <c r="C20" s="159">
        <f>ROUND(VALUE(SUBSTITUTE(実質収支比率等に係る経年分析!G$47,"▲","-")),2)</f>
        <v>73.06</v>
      </c>
      <c r="D20" s="159">
        <f>ROUND(VALUE(SUBSTITUTE(実質収支比率等に係る経年分析!H$47,"▲","-")),2)</f>
        <v>72.13</v>
      </c>
      <c r="E20" s="159">
        <f>ROUND(VALUE(SUBSTITUTE(実質収支比率等に係る経年分析!I$47,"▲","-")),2)</f>
        <v>62.47</v>
      </c>
      <c r="F20" s="159">
        <f>ROUND(VALUE(SUBSTITUTE(実質収支比率等に係る経年分析!J$47,"▲","-")),2)</f>
        <v>56.16</v>
      </c>
    </row>
    <row r="21" spans="1:11" x14ac:dyDescent="0.15">
      <c r="A21" s="159" t="s">
        <v>50</v>
      </c>
      <c r="B21" s="159">
        <f>IF(ISNUMBER(VALUE(SUBSTITUTE(実質収支比率等に係る経年分析!F$49,"▲","-"))),ROUND(VALUE(SUBSTITUTE(実質収支比率等に係る経年分析!F$49,"▲","-")),2),NA())</f>
        <v>0.69</v>
      </c>
      <c r="C21" s="159">
        <f>IF(ISNUMBER(VALUE(SUBSTITUTE(実質収支比率等に係る経年分析!G$49,"▲","-"))),ROUND(VALUE(SUBSTITUTE(実質収支比率等に係る経年分析!G$49,"▲","-")),2),NA())</f>
        <v>-2.04</v>
      </c>
      <c r="D21" s="159">
        <f>IF(ISNUMBER(VALUE(SUBSTITUTE(実質収支比率等に係る経年分析!H$49,"▲","-"))),ROUND(VALUE(SUBSTITUTE(実質収支比率等に係る経年分析!H$49,"▲","-")),2),NA())</f>
        <v>-0.24</v>
      </c>
      <c r="E21" s="159">
        <f>IF(ISNUMBER(VALUE(SUBSTITUTE(実質収支比率等に係る経年分析!I$49,"▲","-"))),ROUND(VALUE(SUBSTITUTE(実質収支比率等に係る経年分析!I$49,"▲","-")),2),NA())</f>
        <v>-8.77</v>
      </c>
      <c r="F21" s="159">
        <f>IF(ISNUMBER(VALUE(SUBSTITUTE(実質収支比率等に係る経年分析!J$49,"▲","-"))),ROUND(VALUE(SUBSTITUTE(実質収支比率等に係る経年分析!J$49,"▲","-")),2),NA())</f>
        <v>4.58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学校給食事業特別会計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7.0000000000000007E-2</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0.57999999999999996</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3.56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0.76</v>
      </c>
    </row>
    <row r="35" spans="1:16" x14ac:dyDescent="0.15">
      <c r="A35" s="160" t="str">
        <f>IF(連結実質赤字比率に係る赤字・黒字の構成分析!C$35="",NA(),連結実質赤字比率に係る赤字・黒字の構成分析!C$35)</f>
        <v>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0.14000000000000001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0.64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0.61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0.86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8.6300000000000008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8.4700000000000006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7.39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6.72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446</v>
      </c>
      <c r="E42" s="161"/>
      <c r="F42" s="161"/>
      <c r="G42" s="161">
        <f>'実質公債費比率（分子）の構造'!L$52</f>
        <v>475</v>
      </c>
      <c r="H42" s="161"/>
      <c r="I42" s="161"/>
      <c r="J42" s="161">
        <f>'実質公債費比率（分子）の構造'!M$52</f>
        <v>468</v>
      </c>
      <c r="K42" s="161"/>
      <c r="L42" s="161"/>
      <c r="M42" s="161">
        <f>'実質公債費比率（分子）の構造'!N$52</f>
        <v>477</v>
      </c>
      <c r="N42" s="161"/>
      <c r="O42" s="161"/>
      <c r="P42" s="161">
        <f>'実質公債費比率（分子）の構造'!O$52</f>
        <v>483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13</v>
      </c>
      <c r="C44" s="161"/>
      <c r="D44" s="161"/>
      <c r="E44" s="161">
        <f>'実質公債費比率（分子）の構造'!L$50</f>
        <v>13</v>
      </c>
      <c r="F44" s="161"/>
      <c r="G44" s="161"/>
      <c r="H44" s="161">
        <f>'実質公債費比率（分子）の構造'!M$50</f>
        <v>13</v>
      </c>
      <c r="I44" s="161"/>
      <c r="J44" s="161"/>
      <c r="K44" s="161">
        <f>'実質公債費比率（分子）の構造'!N$50</f>
        <v>13</v>
      </c>
      <c r="L44" s="161"/>
      <c r="M44" s="161"/>
      <c r="N44" s="161">
        <f>'実質公債費比率（分子）の構造'!O$50</f>
        <v>13</v>
      </c>
      <c r="O44" s="161"/>
      <c r="P44" s="161"/>
    </row>
    <row r="45" spans="1:16" x14ac:dyDescent="0.15">
      <c r="A45" s="161" t="s">
        <v>60</v>
      </c>
      <c r="B45" s="161">
        <f>'実質公債費比率（分子）の構造'!K$49</f>
        <v>37</v>
      </c>
      <c r="C45" s="161"/>
      <c r="D45" s="161"/>
      <c r="E45" s="161">
        <f>'実質公債費比率（分子）の構造'!L$49</f>
        <v>34</v>
      </c>
      <c r="F45" s="161"/>
      <c r="G45" s="161"/>
      <c r="H45" s="161">
        <f>'実質公債費比率（分子）の構造'!M$49</f>
        <v>27</v>
      </c>
      <c r="I45" s="161"/>
      <c r="J45" s="161"/>
      <c r="K45" s="161">
        <f>'実質公債費比率（分子）の構造'!N$49</f>
        <v>31</v>
      </c>
      <c r="L45" s="161"/>
      <c r="M45" s="161"/>
      <c r="N45" s="161">
        <f>'実質公債費比率（分子）の構造'!O$49</f>
        <v>39</v>
      </c>
      <c r="O45" s="161"/>
      <c r="P45" s="161"/>
    </row>
    <row r="46" spans="1:16" x14ac:dyDescent="0.15">
      <c r="A46" s="161" t="s">
        <v>61</v>
      </c>
      <c r="B46" s="161">
        <f>'実質公債費比率（分子）の構造'!K$48</f>
        <v>252</v>
      </c>
      <c r="C46" s="161"/>
      <c r="D46" s="161"/>
      <c r="E46" s="161">
        <f>'実質公債費比率（分子）の構造'!L$48</f>
        <v>268</v>
      </c>
      <c r="F46" s="161"/>
      <c r="G46" s="161"/>
      <c r="H46" s="161">
        <f>'実質公債費比率（分子）の構造'!M$48</f>
        <v>264</v>
      </c>
      <c r="I46" s="161"/>
      <c r="J46" s="161"/>
      <c r="K46" s="161">
        <f>'実質公債費比率（分子）の構造'!N$48</f>
        <v>263</v>
      </c>
      <c r="L46" s="161"/>
      <c r="M46" s="161"/>
      <c r="N46" s="161">
        <f>'実質公債費比率（分子）の構造'!O$48</f>
        <v>244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509</v>
      </c>
      <c r="C49" s="161"/>
      <c r="D49" s="161"/>
      <c r="E49" s="161">
        <f>'実質公債費比率（分子）の構造'!L$45</f>
        <v>551</v>
      </c>
      <c r="F49" s="161"/>
      <c r="G49" s="161"/>
      <c r="H49" s="161">
        <f>'実質公債費比率（分子）の構造'!M$45</f>
        <v>557</v>
      </c>
      <c r="I49" s="161"/>
      <c r="J49" s="161"/>
      <c r="K49" s="161">
        <f>'実質公債費比率（分子）の構造'!N$45</f>
        <v>568</v>
      </c>
      <c r="L49" s="161"/>
      <c r="M49" s="161"/>
      <c r="N49" s="161">
        <f>'実質公債費比率（分子）の構造'!O$45</f>
        <v>571</v>
      </c>
      <c r="O49" s="161"/>
      <c r="P49" s="161"/>
    </row>
    <row r="50" spans="1:16" x14ac:dyDescent="0.15">
      <c r="A50" s="161" t="s">
        <v>65</v>
      </c>
      <c r="B50" s="161" t="e">
        <f>NA()</f>
        <v>#N/A</v>
      </c>
      <c r="C50" s="161">
        <f>IF(ISNUMBER('実質公債費比率（分子）の構造'!K$53),'実質公債費比率（分子）の構造'!K$53,NA())</f>
        <v>365</v>
      </c>
      <c r="D50" s="161" t="e">
        <f>NA()</f>
        <v>#N/A</v>
      </c>
      <c r="E50" s="161" t="e">
        <f>NA()</f>
        <v>#N/A</v>
      </c>
      <c r="F50" s="161">
        <f>IF(ISNUMBER('実質公債費比率（分子）の構造'!L$53),'実質公債費比率（分子）の構造'!L$53,NA())</f>
        <v>391</v>
      </c>
      <c r="G50" s="161" t="e">
        <f>NA()</f>
        <v>#N/A</v>
      </c>
      <c r="H50" s="161" t="e">
        <f>NA()</f>
        <v>#N/A</v>
      </c>
      <c r="I50" s="161">
        <f>IF(ISNUMBER('実質公債費比率（分子）の構造'!M$53),'実質公債費比率（分子）の構造'!M$53,NA())</f>
        <v>393</v>
      </c>
      <c r="J50" s="161" t="e">
        <f>NA()</f>
        <v>#N/A</v>
      </c>
      <c r="K50" s="161" t="e">
        <f>NA()</f>
        <v>#N/A</v>
      </c>
      <c r="L50" s="161">
        <f>IF(ISNUMBER('実質公債費比率（分子）の構造'!N$53),'実質公債費比率（分子）の構造'!N$53,NA())</f>
        <v>398</v>
      </c>
      <c r="M50" s="161" t="e">
        <f>NA()</f>
        <v>#N/A</v>
      </c>
      <c r="N50" s="161" t="e">
        <f>NA()</f>
        <v>#N/A</v>
      </c>
      <c r="O50" s="161">
        <f>IF(ISNUMBER('実質公債費比率（分子）の構造'!O$53),'実質公債費比率（分子）の構造'!O$53,NA())</f>
        <v>384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5442</v>
      </c>
      <c r="E56" s="160"/>
      <c r="F56" s="160"/>
      <c r="G56" s="160">
        <f>'将来負担比率（分子）の構造'!J$52</f>
        <v>5471</v>
      </c>
      <c r="H56" s="160"/>
      <c r="I56" s="160"/>
      <c r="J56" s="160">
        <f>'将来負担比率（分子）の構造'!K$52</f>
        <v>5480</v>
      </c>
      <c r="K56" s="160"/>
      <c r="L56" s="160"/>
      <c r="M56" s="160">
        <f>'将来負担比率（分子）の構造'!L$52</f>
        <v>5473</v>
      </c>
      <c r="N56" s="160"/>
      <c r="O56" s="160"/>
      <c r="P56" s="160">
        <f>'将来負担比率（分子）の構造'!M$52</f>
        <v>5441</v>
      </c>
    </row>
    <row r="57" spans="1:16" x14ac:dyDescent="0.15">
      <c r="A57" s="160" t="s">
        <v>36</v>
      </c>
      <c r="B57" s="160"/>
      <c r="C57" s="160"/>
      <c r="D57" s="160">
        <f>'将来負担比率（分子）の構造'!I$51</f>
        <v>6</v>
      </c>
      <c r="E57" s="160"/>
      <c r="F57" s="160"/>
      <c r="G57" s="160">
        <f>'将来負担比率（分子）の構造'!J$51</f>
        <v>4</v>
      </c>
      <c r="H57" s="160"/>
      <c r="I57" s="160"/>
      <c r="J57" s="160">
        <f>'将来負担比率（分子）の構造'!K$51</f>
        <v>2</v>
      </c>
      <c r="K57" s="160"/>
      <c r="L57" s="160"/>
      <c r="M57" s="160">
        <f>'将来負担比率（分子）の構造'!L$51</f>
        <v>1</v>
      </c>
      <c r="N57" s="160"/>
      <c r="O57" s="160"/>
      <c r="P57" s="160">
        <f>'将来負担比率（分子）の構造'!M$51</f>
        <v>1</v>
      </c>
    </row>
    <row r="58" spans="1:16" x14ac:dyDescent="0.15">
      <c r="A58" s="160" t="s">
        <v>35</v>
      </c>
      <c r="B58" s="160"/>
      <c r="C58" s="160"/>
      <c r="D58" s="160">
        <f>'将来負担比率（分子）の構造'!I$50</f>
        <v>3646</v>
      </c>
      <c r="E58" s="160"/>
      <c r="F58" s="160"/>
      <c r="G58" s="160">
        <f>'将来負担比率（分子）の構造'!J$50</f>
        <v>3779</v>
      </c>
      <c r="H58" s="160"/>
      <c r="I58" s="160"/>
      <c r="J58" s="160">
        <f>'将来負担比率（分子）の構造'!K$50</f>
        <v>3813</v>
      </c>
      <c r="K58" s="160"/>
      <c r="L58" s="160"/>
      <c r="M58" s="160">
        <f>'将来負担比率（分子）の構造'!L$50</f>
        <v>3456</v>
      </c>
      <c r="N58" s="160"/>
      <c r="O58" s="160"/>
      <c r="P58" s="160">
        <f>'将来負担比率（分子）の構造'!M$50</f>
        <v>2801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f>'将来負担比率（分子）の構造'!J$46</f>
        <v>10</v>
      </c>
      <c r="F61" s="160"/>
      <c r="G61" s="160"/>
      <c r="H61" s="160" t="str">
        <f>'将来負担比率（分子）の構造'!K$46</f>
        <v>-</v>
      </c>
      <c r="I61" s="160"/>
      <c r="J61" s="160"/>
      <c r="K61" s="160">
        <f>'将来負担比率（分子）の構造'!L$46</f>
        <v>7</v>
      </c>
      <c r="L61" s="160"/>
      <c r="M61" s="160"/>
      <c r="N61" s="160">
        <f>'将来負担比率（分子）の構造'!M$46</f>
        <v>5</v>
      </c>
      <c r="O61" s="160"/>
      <c r="P61" s="160"/>
    </row>
    <row r="62" spans="1:16" x14ac:dyDescent="0.15">
      <c r="A62" s="160" t="s">
        <v>29</v>
      </c>
      <c r="B62" s="160">
        <f>'将来負担比率（分子）の構造'!I$45</f>
        <v>925</v>
      </c>
      <c r="C62" s="160"/>
      <c r="D62" s="160"/>
      <c r="E62" s="160">
        <f>'将来負担比率（分子）の構造'!J$45</f>
        <v>830</v>
      </c>
      <c r="F62" s="160"/>
      <c r="G62" s="160"/>
      <c r="H62" s="160">
        <f>'将来負担比率（分子）の構造'!K$45</f>
        <v>777</v>
      </c>
      <c r="I62" s="160"/>
      <c r="J62" s="160"/>
      <c r="K62" s="160">
        <f>'将来負担比率（分子）の構造'!L$45</f>
        <v>755</v>
      </c>
      <c r="L62" s="160"/>
      <c r="M62" s="160"/>
      <c r="N62" s="160">
        <f>'将来負担比率（分子）の構造'!M$45</f>
        <v>741</v>
      </c>
      <c r="O62" s="160"/>
      <c r="P62" s="160"/>
    </row>
    <row r="63" spans="1:16" x14ac:dyDescent="0.15">
      <c r="A63" s="160" t="s">
        <v>28</v>
      </c>
      <c r="B63" s="160">
        <f>'将来負担比率（分子）の構造'!I$44</f>
        <v>184</v>
      </c>
      <c r="C63" s="160"/>
      <c r="D63" s="160"/>
      <c r="E63" s="160">
        <f>'将来負担比率（分子）の構造'!J$44</f>
        <v>326</v>
      </c>
      <c r="F63" s="160"/>
      <c r="G63" s="160"/>
      <c r="H63" s="160">
        <f>'将来負担比率（分子）の構造'!K$44</f>
        <v>319</v>
      </c>
      <c r="I63" s="160"/>
      <c r="J63" s="160"/>
      <c r="K63" s="160">
        <f>'将来負担比率（分子）の構造'!L$44</f>
        <v>334</v>
      </c>
      <c r="L63" s="160"/>
      <c r="M63" s="160"/>
      <c r="N63" s="160">
        <f>'将来負担比率（分子）の構造'!M$44</f>
        <v>309</v>
      </c>
      <c r="O63" s="160"/>
      <c r="P63" s="160"/>
    </row>
    <row r="64" spans="1:16" x14ac:dyDescent="0.15">
      <c r="A64" s="160" t="s">
        <v>27</v>
      </c>
      <c r="B64" s="160">
        <f>'将来負担比率（分子）の構造'!I$43</f>
        <v>3020</v>
      </c>
      <c r="C64" s="160"/>
      <c r="D64" s="160"/>
      <c r="E64" s="160">
        <f>'将来負担比率（分子）の構造'!J$43</f>
        <v>2834</v>
      </c>
      <c r="F64" s="160"/>
      <c r="G64" s="160"/>
      <c r="H64" s="160">
        <f>'将来負担比率（分子）の構造'!K$43</f>
        <v>2639</v>
      </c>
      <c r="I64" s="160"/>
      <c r="J64" s="160"/>
      <c r="K64" s="160">
        <f>'将来負担比率（分子）の構造'!L$43</f>
        <v>2475</v>
      </c>
      <c r="L64" s="160"/>
      <c r="M64" s="160"/>
      <c r="N64" s="160">
        <f>'将来負担比率（分子）の構造'!M$43</f>
        <v>2303</v>
      </c>
      <c r="O64" s="160"/>
      <c r="P64" s="160"/>
    </row>
    <row r="65" spans="1:16" x14ac:dyDescent="0.15">
      <c r="A65" s="160" t="s">
        <v>26</v>
      </c>
      <c r="B65" s="160">
        <f>'将来負担比率（分子）の構造'!I$42</f>
        <v>150</v>
      </c>
      <c r="C65" s="160"/>
      <c r="D65" s="160"/>
      <c r="E65" s="160">
        <f>'将来負担比率（分子）の構造'!J$42</f>
        <v>267</v>
      </c>
      <c r="F65" s="160"/>
      <c r="G65" s="160"/>
      <c r="H65" s="160">
        <f>'将来負担比率（分子）の構造'!K$42</f>
        <v>151</v>
      </c>
      <c r="I65" s="160"/>
      <c r="J65" s="160"/>
      <c r="K65" s="160">
        <f>'将来負担比率（分子）の構造'!L$42</f>
        <v>118</v>
      </c>
      <c r="L65" s="160"/>
      <c r="M65" s="160"/>
      <c r="N65" s="160">
        <f>'将来負担比率（分子）の構造'!M$42</f>
        <v>107</v>
      </c>
      <c r="O65" s="160"/>
      <c r="P65" s="160"/>
    </row>
    <row r="66" spans="1:16" x14ac:dyDescent="0.15">
      <c r="A66" s="160" t="s">
        <v>25</v>
      </c>
      <c r="B66" s="160">
        <f>'将来負担比率（分子）の構造'!I$41</f>
        <v>5202</v>
      </c>
      <c r="C66" s="160"/>
      <c r="D66" s="160"/>
      <c r="E66" s="160">
        <f>'将来負担比率（分子）の構造'!J$41</f>
        <v>5057</v>
      </c>
      <c r="F66" s="160"/>
      <c r="G66" s="160"/>
      <c r="H66" s="160">
        <f>'将来負担比率（分子）の構造'!K$41</f>
        <v>5017</v>
      </c>
      <c r="I66" s="160"/>
      <c r="J66" s="160"/>
      <c r="K66" s="160">
        <f>'将来負担比率（分子）の構造'!L$41</f>
        <v>4925</v>
      </c>
      <c r="L66" s="160"/>
      <c r="M66" s="160"/>
      <c r="N66" s="160">
        <f>'将来負担比率（分子）の構造'!M$41</f>
        <v>4351</v>
      </c>
      <c r="O66" s="160"/>
      <c r="P66" s="160"/>
    </row>
    <row r="67" spans="1:16" x14ac:dyDescent="0.15">
      <c r="A67" s="160" t="s">
        <v>69</v>
      </c>
      <c r="B67" s="160" t="e">
        <f>NA()</f>
        <v>#N/A</v>
      </c>
      <c r="C67" s="160">
        <f>IF(ISNUMBER('将来負担比率（分子）の構造'!I$53), IF('将来負担比率（分子）の構造'!I$53 &lt; 0, 0, '将来負担比率（分子）の構造'!I$53), NA())</f>
        <v>387</v>
      </c>
      <c r="D67" s="160" t="e">
        <f>NA()</f>
        <v>#N/A</v>
      </c>
      <c r="E67" s="160" t="e">
        <f>NA()</f>
        <v>#N/A</v>
      </c>
      <c r="F67" s="160">
        <f>IF(ISNUMBER('将来負担比率（分子）の構造'!J$53), IF('将来負担比率（分子）の構造'!J$53 &lt; 0, 0, '将来負担比率（分子）の構造'!J$53), NA())</f>
        <v>70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2992</v>
      </c>
      <c r="C72" s="164">
        <f>基金残高に係る経年分析!G55</f>
        <v>2622</v>
      </c>
      <c r="D72" s="164">
        <f>基金残高に係る経年分析!H55</f>
        <v>2392</v>
      </c>
    </row>
    <row r="73" spans="1:16" x14ac:dyDescent="0.15">
      <c r="A73" s="163" t="s">
        <v>72</v>
      </c>
      <c r="B73" s="164">
        <f>基金残高に係る経年分析!F56</f>
        <v>443</v>
      </c>
      <c r="C73" s="164">
        <f>基金残高に係る経年分析!G56</f>
        <v>448</v>
      </c>
      <c r="D73" s="164">
        <f>基金残高に係る経年分析!H56</f>
        <v>32</v>
      </c>
    </row>
    <row r="74" spans="1:16" x14ac:dyDescent="0.15">
      <c r="A74" s="163" t="s">
        <v>73</v>
      </c>
      <c r="B74" s="164">
        <f>基金残高に係る経年分析!F57</f>
        <v>242</v>
      </c>
      <c r="C74" s="164">
        <f>基金残高に係る経年分析!G57</f>
        <v>244</v>
      </c>
      <c r="D74" s="164">
        <f>基金残高に係る経年分析!H57</f>
        <v>216</v>
      </c>
    </row>
  </sheetData>
  <sheetProtection algorithmName="SHA-512" hashValue="PImtFDAzxpav9ocezjUxp7vE4HdRr7OURX5enAoQXCInviEBjKkEPOxKwrQPfY30pPeyzAAc5sDpyfox0T51Og==" saltValue="W7RuVe2ij0nyXEaC5vvQt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212</v>
      </c>
      <c r="DI1" s="736"/>
      <c r="DJ1" s="736"/>
      <c r="DK1" s="736"/>
      <c r="DL1" s="736"/>
      <c r="DM1" s="736"/>
      <c r="DN1" s="737"/>
      <c r="DO1" s="205"/>
      <c r="DP1" s="735" t="s">
        <v>213</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215</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216</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217</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218</v>
      </c>
      <c r="S4" s="678"/>
      <c r="T4" s="678"/>
      <c r="U4" s="678"/>
      <c r="V4" s="678"/>
      <c r="W4" s="678"/>
      <c r="X4" s="678"/>
      <c r="Y4" s="679"/>
      <c r="Z4" s="677" t="s">
        <v>219</v>
      </c>
      <c r="AA4" s="678"/>
      <c r="AB4" s="678"/>
      <c r="AC4" s="679"/>
      <c r="AD4" s="677" t="s">
        <v>220</v>
      </c>
      <c r="AE4" s="678"/>
      <c r="AF4" s="678"/>
      <c r="AG4" s="678"/>
      <c r="AH4" s="678"/>
      <c r="AI4" s="678"/>
      <c r="AJ4" s="678"/>
      <c r="AK4" s="679"/>
      <c r="AL4" s="677" t="s">
        <v>219</v>
      </c>
      <c r="AM4" s="678"/>
      <c r="AN4" s="678"/>
      <c r="AO4" s="679"/>
      <c r="AP4" s="738" t="s">
        <v>221</v>
      </c>
      <c r="AQ4" s="738"/>
      <c r="AR4" s="738"/>
      <c r="AS4" s="738"/>
      <c r="AT4" s="738"/>
      <c r="AU4" s="738"/>
      <c r="AV4" s="738"/>
      <c r="AW4" s="738"/>
      <c r="AX4" s="738"/>
      <c r="AY4" s="738"/>
      <c r="AZ4" s="738"/>
      <c r="BA4" s="738"/>
      <c r="BB4" s="738"/>
      <c r="BC4" s="738"/>
      <c r="BD4" s="738"/>
      <c r="BE4" s="738"/>
      <c r="BF4" s="738"/>
      <c r="BG4" s="738" t="s">
        <v>222</v>
      </c>
      <c r="BH4" s="738"/>
      <c r="BI4" s="738"/>
      <c r="BJ4" s="738"/>
      <c r="BK4" s="738"/>
      <c r="BL4" s="738"/>
      <c r="BM4" s="738"/>
      <c r="BN4" s="738"/>
      <c r="BO4" s="738" t="s">
        <v>219</v>
      </c>
      <c r="BP4" s="738"/>
      <c r="BQ4" s="738"/>
      <c r="BR4" s="738"/>
      <c r="BS4" s="738" t="s">
        <v>223</v>
      </c>
      <c r="BT4" s="738"/>
      <c r="BU4" s="738"/>
      <c r="BV4" s="738"/>
      <c r="BW4" s="738"/>
      <c r="BX4" s="738"/>
      <c r="BY4" s="738"/>
      <c r="BZ4" s="738"/>
      <c r="CA4" s="738"/>
      <c r="CB4" s="738"/>
      <c r="CD4" s="720" t="s">
        <v>224</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225</v>
      </c>
      <c r="C5" s="703"/>
      <c r="D5" s="703"/>
      <c r="E5" s="703"/>
      <c r="F5" s="703"/>
      <c r="G5" s="703"/>
      <c r="H5" s="703"/>
      <c r="I5" s="703"/>
      <c r="J5" s="703"/>
      <c r="K5" s="703"/>
      <c r="L5" s="703"/>
      <c r="M5" s="703"/>
      <c r="N5" s="703"/>
      <c r="O5" s="703"/>
      <c r="P5" s="703"/>
      <c r="Q5" s="704"/>
      <c r="R5" s="668">
        <v>2501235</v>
      </c>
      <c r="S5" s="669"/>
      <c r="T5" s="669"/>
      <c r="U5" s="669"/>
      <c r="V5" s="669"/>
      <c r="W5" s="669"/>
      <c r="X5" s="669"/>
      <c r="Y5" s="715"/>
      <c r="Z5" s="733">
        <v>33.799999999999997</v>
      </c>
      <c r="AA5" s="733"/>
      <c r="AB5" s="733"/>
      <c r="AC5" s="733"/>
      <c r="AD5" s="734">
        <v>2501235</v>
      </c>
      <c r="AE5" s="734"/>
      <c r="AF5" s="734"/>
      <c r="AG5" s="734"/>
      <c r="AH5" s="734"/>
      <c r="AI5" s="734"/>
      <c r="AJ5" s="734"/>
      <c r="AK5" s="734"/>
      <c r="AL5" s="716">
        <v>61.5</v>
      </c>
      <c r="AM5" s="685"/>
      <c r="AN5" s="685"/>
      <c r="AO5" s="717"/>
      <c r="AP5" s="702" t="s">
        <v>226</v>
      </c>
      <c r="AQ5" s="703"/>
      <c r="AR5" s="703"/>
      <c r="AS5" s="703"/>
      <c r="AT5" s="703"/>
      <c r="AU5" s="703"/>
      <c r="AV5" s="703"/>
      <c r="AW5" s="703"/>
      <c r="AX5" s="703"/>
      <c r="AY5" s="703"/>
      <c r="AZ5" s="703"/>
      <c r="BA5" s="703"/>
      <c r="BB5" s="703"/>
      <c r="BC5" s="703"/>
      <c r="BD5" s="703"/>
      <c r="BE5" s="703"/>
      <c r="BF5" s="704"/>
      <c r="BG5" s="603">
        <v>2489714</v>
      </c>
      <c r="BH5" s="606"/>
      <c r="BI5" s="606"/>
      <c r="BJ5" s="606"/>
      <c r="BK5" s="606"/>
      <c r="BL5" s="606"/>
      <c r="BM5" s="606"/>
      <c r="BN5" s="607"/>
      <c r="BO5" s="665">
        <v>99.5</v>
      </c>
      <c r="BP5" s="665"/>
      <c r="BQ5" s="665"/>
      <c r="BR5" s="665"/>
      <c r="BS5" s="666">
        <v>29672</v>
      </c>
      <c r="BT5" s="666"/>
      <c r="BU5" s="666"/>
      <c r="BV5" s="666"/>
      <c r="BW5" s="666"/>
      <c r="BX5" s="666"/>
      <c r="BY5" s="666"/>
      <c r="BZ5" s="666"/>
      <c r="CA5" s="666"/>
      <c r="CB5" s="707"/>
      <c r="CD5" s="720" t="s">
        <v>221</v>
      </c>
      <c r="CE5" s="721"/>
      <c r="CF5" s="721"/>
      <c r="CG5" s="721"/>
      <c r="CH5" s="721"/>
      <c r="CI5" s="721"/>
      <c r="CJ5" s="721"/>
      <c r="CK5" s="721"/>
      <c r="CL5" s="721"/>
      <c r="CM5" s="721"/>
      <c r="CN5" s="721"/>
      <c r="CO5" s="721"/>
      <c r="CP5" s="721"/>
      <c r="CQ5" s="722"/>
      <c r="CR5" s="720" t="s">
        <v>227</v>
      </c>
      <c r="CS5" s="721"/>
      <c r="CT5" s="721"/>
      <c r="CU5" s="721"/>
      <c r="CV5" s="721"/>
      <c r="CW5" s="721"/>
      <c r="CX5" s="721"/>
      <c r="CY5" s="722"/>
      <c r="CZ5" s="720" t="s">
        <v>219</v>
      </c>
      <c r="DA5" s="721"/>
      <c r="DB5" s="721"/>
      <c r="DC5" s="722"/>
      <c r="DD5" s="720" t="s">
        <v>228</v>
      </c>
      <c r="DE5" s="721"/>
      <c r="DF5" s="721"/>
      <c r="DG5" s="721"/>
      <c r="DH5" s="721"/>
      <c r="DI5" s="721"/>
      <c r="DJ5" s="721"/>
      <c r="DK5" s="721"/>
      <c r="DL5" s="721"/>
      <c r="DM5" s="721"/>
      <c r="DN5" s="721"/>
      <c r="DO5" s="721"/>
      <c r="DP5" s="722"/>
      <c r="DQ5" s="720" t="s">
        <v>229</v>
      </c>
      <c r="DR5" s="721"/>
      <c r="DS5" s="721"/>
      <c r="DT5" s="721"/>
      <c r="DU5" s="721"/>
      <c r="DV5" s="721"/>
      <c r="DW5" s="721"/>
      <c r="DX5" s="721"/>
      <c r="DY5" s="721"/>
      <c r="DZ5" s="721"/>
      <c r="EA5" s="721"/>
      <c r="EB5" s="721"/>
      <c r="EC5" s="722"/>
    </row>
    <row r="6" spans="2:143" ht="11.25" customHeight="1" x14ac:dyDescent="0.15">
      <c r="B6" s="600" t="s">
        <v>230</v>
      </c>
      <c r="C6" s="601"/>
      <c r="D6" s="601"/>
      <c r="E6" s="601"/>
      <c r="F6" s="601"/>
      <c r="G6" s="601"/>
      <c r="H6" s="601"/>
      <c r="I6" s="601"/>
      <c r="J6" s="601"/>
      <c r="K6" s="601"/>
      <c r="L6" s="601"/>
      <c r="M6" s="601"/>
      <c r="N6" s="601"/>
      <c r="O6" s="601"/>
      <c r="P6" s="601"/>
      <c r="Q6" s="602"/>
      <c r="R6" s="603">
        <v>88264</v>
      </c>
      <c r="S6" s="606"/>
      <c r="T6" s="606"/>
      <c r="U6" s="606"/>
      <c r="V6" s="606"/>
      <c r="W6" s="606"/>
      <c r="X6" s="606"/>
      <c r="Y6" s="607"/>
      <c r="Z6" s="665">
        <v>1.2</v>
      </c>
      <c r="AA6" s="665"/>
      <c r="AB6" s="665"/>
      <c r="AC6" s="665"/>
      <c r="AD6" s="666">
        <v>88264</v>
      </c>
      <c r="AE6" s="666"/>
      <c r="AF6" s="666"/>
      <c r="AG6" s="666"/>
      <c r="AH6" s="666"/>
      <c r="AI6" s="666"/>
      <c r="AJ6" s="666"/>
      <c r="AK6" s="666"/>
      <c r="AL6" s="608">
        <v>2.2000000000000002</v>
      </c>
      <c r="AM6" s="609"/>
      <c r="AN6" s="609"/>
      <c r="AO6" s="667"/>
      <c r="AP6" s="600" t="s">
        <v>231</v>
      </c>
      <c r="AQ6" s="601"/>
      <c r="AR6" s="601"/>
      <c r="AS6" s="601"/>
      <c r="AT6" s="601"/>
      <c r="AU6" s="601"/>
      <c r="AV6" s="601"/>
      <c r="AW6" s="601"/>
      <c r="AX6" s="601"/>
      <c r="AY6" s="601"/>
      <c r="AZ6" s="601"/>
      <c r="BA6" s="601"/>
      <c r="BB6" s="601"/>
      <c r="BC6" s="601"/>
      <c r="BD6" s="601"/>
      <c r="BE6" s="601"/>
      <c r="BF6" s="602"/>
      <c r="BG6" s="603">
        <v>2489714</v>
      </c>
      <c r="BH6" s="606"/>
      <c r="BI6" s="606"/>
      <c r="BJ6" s="606"/>
      <c r="BK6" s="606"/>
      <c r="BL6" s="606"/>
      <c r="BM6" s="606"/>
      <c r="BN6" s="607"/>
      <c r="BO6" s="665">
        <v>99.5</v>
      </c>
      <c r="BP6" s="665"/>
      <c r="BQ6" s="665"/>
      <c r="BR6" s="665"/>
      <c r="BS6" s="666">
        <v>29672</v>
      </c>
      <c r="BT6" s="666"/>
      <c r="BU6" s="666"/>
      <c r="BV6" s="666"/>
      <c r="BW6" s="666"/>
      <c r="BX6" s="666"/>
      <c r="BY6" s="666"/>
      <c r="BZ6" s="666"/>
      <c r="CA6" s="666"/>
      <c r="CB6" s="707"/>
      <c r="CD6" s="674" t="s">
        <v>232</v>
      </c>
      <c r="CE6" s="675"/>
      <c r="CF6" s="675"/>
      <c r="CG6" s="675"/>
      <c r="CH6" s="675"/>
      <c r="CI6" s="675"/>
      <c r="CJ6" s="675"/>
      <c r="CK6" s="675"/>
      <c r="CL6" s="675"/>
      <c r="CM6" s="675"/>
      <c r="CN6" s="675"/>
      <c r="CO6" s="675"/>
      <c r="CP6" s="675"/>
      <c r="CQ6" s="676"/>
      <c r="CR6" s="603">
        <v>96143</v>
      </c>
      <c r="CS6" s="606"/>
      <c r="CT6" s="606"/>
      <c r="CU6" s="606"/>
      <c r="CV6" s="606"/>
      <c r="CW6" s="606"/>
      <c r="CX6" s="606"/>
      <c r="CY6" s="607"/>
      <c r="CZ6" s="716">
        <v>1.3</v>
      </c>
      <c r="DA6" s="685"/>
      <c r="DB6" s="685"/>
      <c r="DC6" s="719"/>
      <c r="DD6" s="611" t="s">
        <v>233</v>
      </c>
      <c r="DE6" s="606"/>
      <c r="DF6" s="606"/>
      <c r="DG6" s="606"/>
      <c r="DH6" s="606"/>
      <c r="DI6" s="606"/>
      <c r="DJ6" s="606"/>
      <c r="DK6" s="606"/>
      <c r="DL6" s="606"/>
      <c r="DM6" s="606"/>
      <c r="DN6" s="606"/>
      <c r="DO6" s="606"/>
      <c r="DP6" s="607"/>
      <c r="DQ6" s="611">
        <v>96143</v>
      </c>
      <c r="DR6" s="606"/>
      <c r="DS6" s="606"/>
      <c r="DT6" s="606"/>
      <c r="DU6" s="606"/>
      <c r="DV6" s="606"/>
      <c r="DW6" s="606"/>
      <c r="DX6" s="606"/>
      <c r="DY6" s="606"/>
      <c r="DZ6" s="606"/>
      <c r="EA6" s="606"/>
      <c r="EB6" s="606"/>
      <c r="EC6" s="646"/>
    </row>
    <row r="7" spans="2:143" ht="11.25" customHeight="1" x14ac:dyDescent="0.15">
      <c r="B7" s="600" t="s">
        <v>234</v>
      </c>
      <c r="C7" s="601"/>
      <c r="D7" s="601"/>
      <c r="E7" s="601"/>
      <c r="F7" s="601"/>
      <c r="G7" s="601"/>
      <c r="H7" s="601"/>
      <c r="I7" s="601"/>
      <c r="J7" s="601"/>
      <c r="K7" s="601"/>
      <c r="L7" s="601"/>
      <c r="M7" s="601"/>
      <c r="N7" s="601"/>
      <c r="O7" s="601"/>
      <c r="P7" s="601"/>
      <c r="Q7" s="602"/>
      <c r="R7" s="603">
        <v>4256</v>
      </c>
      <c r="S7" s="606"/>
      <c r="T7" s="606"/>
      <c r="U7" s="606"/>
      <c r="V7" s="606"/>
      <c r="W7" s="606"/>
      <c r="X7" s="606"/>
      <c r="Y7" s="607"/>
      <c r="Z7" s="665">
        <v>0.1</v>
      </c>
      <c r="AA7" s="665"/>
      <c r="AB7" s="665"/>
      <c r="AC7" s="665"/>
      <c r="AD7" s="666">
        <v>4256</v>
      </c>
      <c r="AE7" s="666"/>
      <c r="AF7" s="666"/>
      <c r="AG7" s="666"/>
      <c r="AH7" s="666"/>
      <c r="AI7" s="666"/>
      <c r="AJ7" s="666"/>
      <c r="AK7" s="666"/>
      <c r="AL7" s="608">
        <v>0.1</v>
      </c>
      <c r="AM7" s="609"/>
      <c r="AN7" s="609"/>
      <c r="AO7" s="667"/>
      <c r="AP7" s="600" t="s">
        <v>235</v>
      </c>
      <c r="AQ7" s="601"/>
      <c r="AR7" s="601"/>
      <c r="AS7" s="601"/>
      <c r="AT7" s="601"/>
      <c r="AU7" s="601"/>
      <c r="AV7" s="601"/>
      <c r="AW7" s="601"/>
      <c r="AX7" s="601"/>
      <c r="AY7" s="601"/>
      <c r="AZ7" s="601"/>
      <c r="BA7" s="601"/>
      <c r="BB7" s="601"/>
      <c r="BC7" s="601"/>
      <c r="BD7" s="601"/>
      <c r="BE7" s="601"/>
      <c r="BF7" s="602"/>
      <c r="BG7" s="603">
        <v>1155424</v>
      </c>
      <c r="BH7" s="606"/>
      <c r="BI7" s="606"/>
      <c r="BJ7" s="606"/>
      <c r="BK7" s="606"/>
      <c r="BL7" s="606"/>
      <c r="BM7" s="606"/>
      <c r="BN7" s="607"/>
      <c r="BO7" s="665">
        <v>46.2</v>
      </c>
      <c r="BP7" s="665"/>
      <c r="BQ7" s="665"/>
      <c r="BR7" s="665"/>
      <c r="BS7" s="666">
        <v>29672</v>
      </c>
      <c r="BT7" s="666"/>
      <c r="BU7" s="666"/>
      <c r="BV7" s="666"/>
      <c r="BW7" s="666"/>
      <c r="BX7" s="666"/>
      <c r="BY7" s="666"/>
      <c r="BZ7" s="666"/>
      <c r="CA7" s="666"/>
      <c r="CB7" s="707"/>
      <c r="CD7" s="647" t="s">
        <v>236</v>
      </c>
      <c r="CE7" s="644"/>
      <c r="CF7" s="644"/>
      <c r="CG7" s="644"/>
      <c r="CH7" s="644"/>
      <c r="CI7" s="644"/>
      <c r="CJ7" s="644"/>
      <c r="CK7" s="644"/>
      <c r="CL7" s="644"/>
      <c r="CM7" s="644"/>
      <c r="CN7" s="644"/>
      <c r="CO7" s="644"/>
      <c r="CP7" s="644"/>
      <c r="CQ7" s="645"/>
      <c r="CR7" s="603">
        <v>838006</v>
      </c>
      <c r="CS7" s="606"/>
      <c r="CT7" s="606"/>
      <c r="CU7" s="606"/>
      <c r="CV7" s="606"/>
      <c r="CW7" s="606"/>
      <c r="CX7" s="606"/>
      <c r="CY7" s="607"/>
      <c r="CZ7" s="665">
        <v>11.5</v>
      </c>
      <c r="DA7" s="665"/>
      <c r="DB7" s="665"/>
      <c r="DC7" s="665"/>
      <c r="DD7" s="611">
        <v>69974</v>
      </c>
      <c r="DE7" s="606"/>
      <c r="DF7" s="606"/>
      <c r="DG7" s="606"/>
      <c r="DH7" s="606"/>
      <c r="DI7" s="606"/>
      <c r="DJ7" s="606"/>
      <c r="DK7" s="606"/>
      <c r="DL7" s="606"/>
      <c r="DM7" s="606"/>
      <c r="DN7" s="606"/>
      <c r="DO7" s="606"/>
      <c r="DP7" s="607"/>
      <c r="DQ7" s="611">
        <v>750824</v>
      </c>
      <c r="DR7" s="606"/>
      <c r="DS7" s="606"/>
      <c r="DT7" s="606"/>
      <c r="DU7" s="606"/>
      <c r="DV7" s="606"/>
      <c r="DW7" s="606"/>
      <c r="DX7" s="606"/>
      <c r="DY7" s="606"/>
      <c r="DZ7" s="606"/>
      <c r="EA7" s="606"/>
      <c r="EB7" s="606"/>
      <c r="EC7" s="646"/>
    </row>
    <row r="8" spans="2:143" ht="11.25" customHeight="1" x14ac:dyDescent="0.15">
      <c r="B8" s="600" t="s">
        <v>237</v>
      </c>
      <c r="C8" s="601"/>
      <c r="D8" s="601"/>
      <c r="E8" s="601"/>
      <c r="F8" s="601"/>
      <c r="G8" s="601"/>
      <c r="H8" s="601"/>
      <c r="I8" s="601"/>
      <c r="J8" s="601"/>
      <c r="K8" s="601"/>
      <c r="L8" s="601"/>
      <c r="M8" s="601"/>
      <c r="N8" s="601"/>
      <c r="O8" s="601"/>
      <c r="P8" s="601"/>
      <c r="Q8" s="602"/>
      <c r="R8" s="603">
        <v>11768</v>
      </c>
      <c r="S8" s="606"/>
      <c r="T8" s="606"/>
      <c r="U8" s="606"/>
      <c r="V8" s="606"/>
      <c r="W8" s="606"/>
      <c r="X8" s="606"/>
      <c r="Y8" s="607"/>
      <c r="Z8" s="665">
        <v>0.2</v>
      </c>
      <c r="AA8" s="665"/>
      <c r="AB8" s="665"/>
      <c r="AC8" s="665"/>
      <c r="AD8" s="666">
        <v>11768</v>
      </c>
      <c r="AE8" s="666"/>
      <c r="AF8" s="666"/>
      <c r="AG8" s="666"/>
      <c r="AH8" s="666"/>
      <c r="AI8" s="666"/>
      <c r="AJ8" s="666"/>
      <c r="AK8" s="666"/>
      <c r="AL8" s="608">
        <v>0.3</v>
      </c>
      <c r="AM8" s="609"/>
      <c r="AN8" s="609"/>
      <c r="AO8" s="667"/>
      <c r="AP8" s="600" t="s">
        <v>238</v>
      </c>
      <c r="AQ8" s="601"/>
      <c r="AR8" s="601"/>
      <c r="AS8" s="601"/>
      <c r="AT8" s="601"/>
      <c r="AU8" s="601"/>
      <c r="AV8" s="601"/>
      <c r="AW8" s="601"/>
      <c r="AX8" s="601"/>
      <c r="AY8" s="601"/>
      <c r="AZ8" s="601"/>
      <c r="BA8" s="601"/>
      <c r="BB8" s="601"/>
      <c r="BC8" s="601"/>
      <c r="BD8" s="601"/>
      <c r="BE8" s="601"/>
      <c r="BF8" s="602"/>
      <c r="BG8" s="603">
        <v>36780</v>
      </c>
      <c r="BH8" s="606"/>
      <c r="BI8" s="606"/>
      <c r="BJ8" s="606"/>
      <c r="BK8" s="606"/>
      <c r="BL8" s="606"/>
      <c r="BM8" s="606"/>
      <c r="BN8" s="607"/>
      <c r="BO8" s="665">
        <v>1.5</v>
      </c>
      <c r="BP8" s="665"/>
      <c r="BQ8" s="665"/>
      <c r="BR8" s="665"/>
      <c r="BS8" s="611" t="s">
        <v>233</v>
      </c>
      <c r="BT8" s="606"/>
      <c r="BU8" s="606"/>
      <c r="BV8" s="606"/>
      <c r="BW8" s="606"/>
      <c r="BX8" s="606"/>
      <c r="BY8" s="606"/>
      <c r="BZ8" s="606"/>
      <c r="CA8" s="606"/>
      <c r="CB8" s="646"/>
      <c r="CD8" s="647" t="s">
        <v>239</v>
      </c>
      <c r="CE8" s="644"/>
      <c r="CF8" s="644"/>
      <c r="CG8" s="644"/>
      <c r="CH8" s="644"/>
      <c r="CI8" s="644"/>
      <c r="CJ8" s="644"/>
      <c r="CK8" s="644"/>
      <c r="CL8" s="644"/>
      <c r="CM8" s="644"/>
      <c r="CN8" s="644"/>
      <c r="CO8" s="644"/>
      <c r="CP8" s="644"/>
      <c r="CQ8" s="645"/>
      <c r="CR8" s="603">
        <v>2612326</v>
      </c>
      <c r="CS8" s="606"/>
      <c r="CT8" s="606"/>
      <c r="CU8" s="606"/>
      <c r="CV8" s="606"/>
      <c r="CW8" s="606"/>
      <c r="CX8" s="606"/>
      <c r="CY8" s="607"/>
      <c r="CZ8" s="665">
        <v>35.700000000000003</v>
      </c>
      <c r="DA8" s="665"/>
      <c r="DB8" s="665"/>
      <c r="DC8" s="665"/>
      <c r="DD8" s="611">
        <v>33413</v>
      </c>
      <c r="DE8" s="606"/>
      <c r="DF8" s="606"/>
      <c r="DG8" s="606"/>
      <c r="DH8" s="606"/>
      <c r="DI8" s="606"/>
      <c r="DJ8" s="606"/>
      <c r="DK8" s="606"/>
      <c r="DL8" s="606"/>
      <c r="DM8" s="606"/>
      <c r="DN8" s="606"/>
      <c r="DO8" s="606"/>
      <c r="DP8" s="607"/>
      <c r="DQ8" s="611">
        <v>1190878</v>
      </c>
      <c r="DR8" s="606"/>
      <c r="DS8" s="606"/>
      <c r="DT8" s="606"/>
      <c r="DU8" s="606"/>
      <c r="DV8" s="606"/>
      <c r="DW8" s="606"/>
      <c r="DX8" s="606"/>
      <c r="DY8" s="606"/>
      <c r="DZ8" s="606"/>
      <c r="EA8" s="606"/>
      <c r="EB8" s="606"/>
      <c r="EC8" s="646"/>
    </row>
    <row r="9" spans="2:143" ht="11.25" customHeight="1" x14ac:dyDescent="0.15">
      <c r="B9" s="600" t="s">
        <v>240</v>
      </c>
      <c r="C9" s="601"/>
      <c r="D9" s="601"/>
      <c r="E9" s="601"/>
      <c r="F9" s="601"/>
      <c r="G9" s="601"/>
      <c r="H9" s="601"/>
      <c r="I9" s="601"/>
      <c r="J9" s="601"/>
      <c r="K9" s="601"/>
      <c r="L9" s="601"/>
      <c r="M9" s="601"/>
      <c r="N9" s="601"/>
      <c r="O9" s="601"/>
      <c r="P9" s="601"/>
      <c r="Q9" s="602"/>
      <c r="R9" s="603">
        <v>12076</v>
      </c>
      <c r="S9" s="606"/>
      <c r="T9" s="606"/>
      <c r="U9" s="606"/>
      <c r="V9" s="606"/>
      <c r="W9" s="606"/>
      <c r="X9" s="606"/>
      <c r="Y9" s="607"/>
      <c r="Z9" s="665">
        <v>0.2</v>
      </c>
      <c r="AA9" s="665"/>
      <c r="AB9" s="665"/>
      <c r="AC9" s="665"/>
      <c r="AD9" s="666">
        <v>12076</v>
      </c>
      <c r="AE9" s="666"/>
      <c r="AF9" s="666"/>
      <c r="AG9" s="666"/>
      <c r="AH9" s="666"/>
      <c r="AI9" s="666"/>
      <c r="AJ9" s="666"/>
      <c r="AK9" s="666"/>
      <c r="AL9" s="608">
        <v>0.3</v>
      </c>
      <c r="AM9" s="609"/>
      <c r="AN9" s="609"/>
      <c r="AO9" s="667"/>
      <c r="AP9" s="600" t="s">
        <v>241</v>
      </c>
      <c r="AQ9" s="601"/>
      <c r="AR9" s="601"/>
      <c r="AS9" s="601"/>
      <c r="AT9" s="601"/>
      <c r="AU9" s="601"/>
      <c r="AV9" s="601"/>
      <c r="AW9" s="601"/>
      <c r="AX9" s="601"/>
      <c r="AY9" s="601"/>
      <c r="AZ9" s="601"/>
      <c r="BA9" s="601"/>
      <c r="BB9" s="601"/>
      <c r="BC9" s="601"/>
      <c r="BD9" s="601"/>
      <c r="BE9" s="601"/>
      <c r="BF9" s="602"/>
      <c r="BG9" s="603">
        <v>958710</v>
      </c>
      <c r="BH9" s="606"/>
      <c r="BI9" s="606"/>
      <c r="BJ9" s="606"/>
      <c r="BK9" s="606"/>
      <c r="BL9" s="606"/>
      <c r="BM9" s="606"/>
      <c r="BN9" s="607"/>
      <c r="BO9" s="665">
        <v>38.299999999999997</v>
      </c>
      <c r="BP9" s="665"/>
      <c r="BQ9" s="665"/>
      <c r="BR9" s="665"/>
      <c r="BS9" s="611" t="s">
        <v>140</v>
      </c>
      <c r="BT9" s="606"/>
      <c r="BU9" s="606"/>
      <c r="BV9" s="606"/>
      <c r="BW9" s="606"/>
      <c r="BX9" s="606"/>
      <c r="BY9" s="606"/>
      <c r="BZ9" s="606"/>
      <c r="CA9" s="606"/>
      <c r="CB9" s="646"/>
      <c r="CD9" s="647" t="s">
        <v>242</v>
      </c>
      <c r="CE9" s="644"/>
      <c r="CF9" s="644"/>
      <c r="CG9" s="644"/>
      <c r="CH9" s="644"/>
      <c r="CI9" s="644"/>
      <c r="CJ9" s="644"/>
      <c r="CK9" s="644"/>
      <c r="CL9" s="644"/>
      <c r="CM9" s="644"/>
      <c r="CN9" s="644"/>
      <c r="CO9" s="644"/>
      <c r="CP9" s="644"/>
      <c r="CQ9" s="645"/>
      <c r="CR9" s="603">
        <v>449406</v>
      </c>
      <c r="CS9" s="606"/>
      <c r="CT9" s="606"/>
      <c r="CU9" s="606"/>
      <c r="CV9" s="606"/>
      <c r="CW9" s="606"/>
      <c r="CX9" s="606"/>
      <c r="CY9" s="607"/>
      <c r="CZ9" s="665">
        <v>6.1</v>
      </c>
      <c r="DA9" s="665"/>
      <c r="DB9" s="665"/>
      <c r="DC9" s="665"/>
      <c r="DD9" s="611">
        <v>7589</v>
      </c>
      <c r="DE9" s="606"/>
      <c r="DF9" s="606"/>
      <c r="DG9" s="606"/>
      <c r="DH9" s="606"/>
      <c r="DI9" s="606"/>
      <c r="DJ9" s="606"/>
      <c r="DK9" s="606"/>
      <c r="DL9" s="606"/>
      <c r="DM9" s="606"/>
      <c r="DN9" s="606"/>
      <c r="DO9" s="606"/>
      <c r="DP9" s="607"/>
      <c r="DQ9" s="611">
        <v>441669</v>
      </c>
      <c r="DR9" s="606"/>
      <c r="DS9" s="606"/>
      <c r="DT9" s="606"/>
      <c r="DU9" s="606"/>
      <c r="DV9" s="606"/>
      <c r="DW9" s="606"/>
      <c r="DX9" s="606"/>
      <c r="DY9" s="606"/>
      <c r="DZ9" s="606"/>
      <c r="EA9" s="606"/>
      <c r="EB9" s="606"/>
      <c r="EC9" s="646"/>
    </row>
    <row r="10" spans="2:143" ht="11.25" customHeight="1" x14ac:dyDescent="0.15">
      <c r="B10" s="600" t="s">
        <v>243</v>
      </c>
      <c r="C10" s="601"/>
      <c r="D10" s="601"/>
      <c r="E10" s="601"/>
      <c r="F10" s="601"/>
      <c r="G10" s="601"/>
      <c r="H10" s="601"/>
      <c r="I10" s="601"/>
      <c r="J10" s="601"/>
      <c r="K10" s="601"/>
      <c r="L10" s="601"/>
      <c r="M10" s="601"/>
      <c r="N10" s="601"/>
      <c r="O10" s="601"/>
      <c r="P10" s="601"/>
      <c r="Q10" s="602"/>
      <c r="R10" s="603" t="s">
        <v>131</v>
      </c>
      <c r="S10" s="606"/>
      <c r="T10" s="606"/>
      <c r="U10" s="606"/>
      <c r="V10" s="606"/>
      <c r="W10" s="606"/>
      <c r="X10" s="606"/>
      <c r="Y10" s="607"/>
      <c r="Z10" s="665" t="s">
        <v>140</v>
      </c>
      <c r="AA10" s="665"/>
      <c r="AB10" s="665"/>
      <c r="AC10" s="665"/>
      <c r="AD10" s="666" t="s">
        <v>233</v>
      </c>
      <c r="AE10" s="666"/>
      <c r="AF10" s="666"/>
      <c r="AG10" s="666"/>
      <c r="AH10" s="666"/>
      <c r="AI10" s="666"/>
      <c r="AJ10" s="666"/>
      <c r="AK10" s="666"/>
      <c r="AL10" s="608" t="s">
        <v>140</v>
      </c>
      <c r="AM10" s="609"/>
      <c r="AN10" s="609"/>
      <c r="AO10" s="667"/>
      <c r="AP10" s="600" t="s">
        <v>244</v>
      </c>
      <c r="AQ10" s="601"/>
      <c r="AR10" s="601"/>
      <c r="AS10" s="601"/>
      <c r="AT10" s="601"/>
      <c r="AU10" s="601"/>
      <c r="AV10" s="601"/>
      <c r="AW10" s="601"/>
      <c r="AX10" s="601"/>
      <c r="AY10" s="601"/>
      <c r="AZ10" s="601"/>
      <c r="BA10" s="601"/>
      <c r="BB10" s="601"/>
      <c r="BC10" s="601"/>
      <c r="BD10" s="601"/>
      <c r="BE10" s="601"/>
      <c r="BF10" s="602"/>
      <c r="BG10" s="603">
        <v>59243</v>
      </c>
      <c r="BH10" s="606"/>
      <c r="BI10" s="606"/>
      <c r="BJ10" s="606"/>
      <c r="BK10" s="606"/>
      <c r="BL10" s="606"/>
      <c r="BM10" s="606"/>
      <c r="BN10" s="607"/>
      <c r="BO10" s="665">
        <v>2.4</v>
      </c>
      <c r="BP10" s="665"/>
      <c r="BQ10" s="665"/>
      <c r="BR10" s="665"/>
      <c r="BS10" s="611">
        <v>9805</v>
      </c>
      <c r="BT10" s="606"/>
      <c r="BU10" s="606"/>
      <c r="BV10" s="606"/>
      <c r="BW10" s="606"/>
      <c r="BX10" s="606"/>
      <c r="BY10" s="606"/>
      <c r="BZ10" s="606"/>
      <c r="CA10" s="606"/>
      <c r="CB10" s="646"/>
      <c r="CD10" s="647" t="s">
        <v>245</v>
      </c>
      <c r="CE10" s="644"/>
      <c r="CF10" s="644"/>
      <c r="CG10" s="644"/>
      <c r="CH10" s="644"/>
      <c r="CI10" s="644"/>
      <c r="CJ10" s="644"/>
      <c r="CK10" s="644"/>
      <c r="CL10" s="644"/>
      <c r="CM10" s="644"/>
      <c r="CN10" s="644"/>
      <c r="CO10" s="644"/>
      <c r="CP10" s="644"/>
      <c r="CQ10" s="645"/>
      <c r="CR10" s="603">
        <v>19499</v>
      </c>
      <c r="CS10" s="606"/>
      <c r="CT10" s="606"/>
      <c r="CU10" s="606"/>
      <c r="CV10" s="606"/>
      <c r="CW10" s="606"/>
      <c r="CX10" s="606"/>
      <c r="CY10" s="607"/>
      <c r="CZ10" s="665">
        <v>0.3</v>
      </c>
      <c r="DA10" s="665"/>
      <c r="DB10" s="665"/>
      <c r="DC10" s="665"/>
      <c r="DD10" s="611" t="s">
        <v>140</v>
      </c>
      <c r="DE10" s="606"/>
      <c r="DF10" s="606"/>
      <c r="DG10" s="606"/>
      <c r="DH10" s="606"/>
      <c r="DI10" s="606"/>
      <c r="DJ10" s="606"/>
      <c r="DK10" s="606"/>
      <c r="DL10" s="606"/>
      <c r="DM10" s="606"/>
      <c r="DN10" s="606"/>
      <c r="DO10" s="606"/>
      <c r="DP10" s="607"/>
      <c r="DQ10" s="611">
        <v>14499</v>
      </c>
      <c r="DR10" s="606"/>
      <c r="DS10" s="606"/>
      <c r="DT10" s="606"/>
      <c r="DU10" s="606"/>
      <c r="DV10" s="606"/>
      <c r="DW10" s="606"/>
      <c r="DX10" s="606"/>
      <c r="DY10" s="606"/>
      <c r="DZ10" s="606"/>
      <c r="EA10" s="606"/>
      <c r="EB10" s="606"/>
      <c r="EC10" s="646"/>
    </row>
    <row r="11" spans="2:143" ht="11.25" customHeight="1" x14ac:dyDescent="0.15">
      <c r="B11" s="600" t="s">
        <v>246</v>
      </c>
      <c r="C11" s="601"/>
      <c r="D11" s="601"/>
      <c r="E11" s="601"/>
      <c r="F11" s="601"/>
      <c r="G11" s="601"/>
      <c r="H11" s="601"/>
      <c r="I11" s="601"/>
      <c r="J11" s="601"/>
      <c r="K11" s="601"/>
      <c r="L11" s="601"/>
      <c r="M11" s="601"/>
      <c r="N11" s="601"/>
      <c r="O11" s="601"/>
      <c r="P11" s="601"/>
      <c r="Q11" s="602"/>
      <c r="R11" s="603" t="s">
        <v>233</v>
      </c>
      <c r="S11" s="606"/>
      <c r="T11" s="606"/>
      <c r="U11" s="606"/>
      <c r="V11" s="606"/>
      <c r="W11" s="606"/>
      <c r="X11" s="606"/>
      <c r="Y11" s="607"/>
      <c r="Z11" s="665" t="s">
        <v>233</v>
      </c>
      <c r="AA11" s="665"/>
      <c r="AB11" s="665"/>
      <c r="AC11" s="665"/>
      <c r="AD11" s="666" t="s">
        <v>233</v>
      </c>
      <c r="AE11" s="666"/>
      <c r="AF11" s="666"/>
      <c r="AG11" s="666"/>
      <c r="AH11" s="666"/>
      <c r="AI11" s="666"/>
      <c r="AJ11" s="666"/>
      <c r="AK11" s="666"/>
      <c r="AL11" s="608" t="s">
        <v>140</v>
      </c>
      <c r="AM11" s="609"/>
      <c r="AN11" s="609"/>
      <c r="AO11" s="667"/>
      <c r="AP11" s="600" t="s">
        <v>247</v>
      </c>
      <c r="AQ11" s="601"/>
      <c r="AR11" s="601"/>
      <c r="AS11" s="601"/>
      <c r="AT11" s="601"/>
      <c r="AU11" s="601"/>
      <c r="AV11" s="601"/>
      <c r="AW11" s="601"/>
      <c r="AX11" s="601"/>
      <c r="AY11" s="601"/>
      <c r="AZ11" s="601"/>
      <c r="BA11" s="601"/>
      <c r="BB11" s="601"/>
      <c r="BC11" s="601"/>
      <c r="BD11" s="601"/>
      <c r="BE11" s="601"/>
      <c r="BF11" s="602"/>
      <c r="BG11" s="603">
        <v>100691</v>
      </c>
      <c r="BH11" s="606"/>
      <c r="BI11" s="606"/>
      <c r="BJ11" s="606"/>
      <c r="BK11" s="606"/>
      <c r="BL11" s="606"/>
      <c r="BM11" s="606"/>
      <c r="BN11" s="607"/>
      <c r="BO11" s="665">
        <v>4</v>
      </c>
      <c r="BP11" s="665"/>
      <c r="BQ11" s="665"/>
      <c r="BR11" s="665"/>
      <c r="BS11" s="611">
        <v>19867</v>
      </c>
      <c r="BT11" s="606"/>
      <c r="BU11" s="606"/>
      <c r="BV11" s="606"/>
      <c r="BW11" s="606"/>
      <c r="BX11" s="606"/>
      <c r="BY11" s="606"/>
      <c r="BZ11" s="606"/>
      <c r="CA11" s="606"/>
      <c r="CB11" s="646"/>
      <c r="CD11" s="647" t="s">
        <v>248</v>
      </c>
      <c r="CE11" s="644"/>
      <c r="CF11" s="644"/>
      <c r="CG11" s="644"/>
      <c r="CH11" s="644"/>
      <c r="CI11" s="644"/>
      <c r="CJ11" s="644"/>
      <c r="CK11" s="644"/>
      <c r="CL11" s="644"/>
      <c r="CM11" s="644"/>
      <c r="CN11" s="644"/>
      <c r="CO11" s="644"/>
      <c r="CP11" s="644"/>
      <c r="CQ11" s="645"/>
      <c r="CR11" s="603">
        <v>269963</v>
      </c>
      <c r="CS11" s="606"/>
      <c r="CT11" s="606"/>
      <c r="CU11" s="606"/>
      <c r="CV11" s="606"/>
      <c r="CW11" s="606"/>
      <c r="CX11" s="606"/>
      <c r="CY11" s="607"/>
      <c r="CZ11" s="665">
        <v>3.7</v>
      </c>
      <c r="DA11" s="665"/>
      <c r="DB11" s="665"/>
      <c r="DC11" s="665"/>
      <c r="DD11" s="611">
        <v>23406</v>
      </c>
      <c r="DE11" s="606"/>
      <c r="DF11" s="606"/>
      <c r="DG11" s="606"/>
      <c r="DH11" s="606"/>
      <c r="DI11" s="606"/>
      <c r="DJ11" s="606"/>
      <c r="DK11" s="606"/>
      <c r="DL11" s="606"/>
      <c r="DM11" s="606"/>
      <c r="DN11" s="606"/>
      <c r="DO11" s="606"/>
      <c r="DP11" s="607"/>
      <c r="DQ11" s="611">
        <v>232332</v>
      </c>
      <c r="DR11" s="606"/>
      <c r="DS11" s="606"/>
      <c r="DT11" s="606"/>
      <c r="DU11" s="606"/>
      <c r="DV11" s="606"/>
      <c r="DW11" s="606"/>
      <c r="DX11" s="606"/>
      <c r="DY11" s="606"/>
      <c r="DZ11" s="606"/>
      <c r="EA11" s="606"/>
      <c r="EB11" s="606"/>
      <c r="EC11" s="646"/>
    </row>
    <row r="12" spans="2:143" ht="11.25" customHeight="1" x14ac:dyDescent="0.15">
      <c r="B12" s="600" t="s">
        <v>249</v>
      </c>
      <c r="C12" s="601"/>
      <c r="D12" s="601"/>
      <c r="E12" s="601"/>
      <c r="F12" s="601"/>
      <c r="G12" s="601"/>
      <c r="H12" s="601"/>
      <c r="I12" s="601"/>
      <c r="J12" s="601"/>
      <c r="K12" s="601"/>
      <c r="L12" s="601"/>
      <c r="M12" s="601"/>
      <c r="N12" s="601"/>
      <c r="O12" s="601"/>
      <c r="P12" s="601"/>
      <c r="Q12" s="602"/>
      <c r="R12" s="603">
        <v>350363</v>
      </c>
      <c r="S12" s="606"/>
      <c r="T12" s="606"/>
      <c r="U12" s="606"/>
      <c r="V12" s="606"/>
      <c r="W12" s="606"/>
      <c r="X12" s="606"/>
      <c r="Y12" s="607"/>
      <c r="Z12" s="665">
        <v>4.7</v>
      </c>
      <c r="AA12" s="665"/>
      <c r="AB12" s="665"/>
      <c r="AC12" s="665"/>
      <c r="AD12" s="666">
        <v>350363</v>
      </c>
      <c r="AE12" s="666"/>
      <c r="AF12" s="666"/>
      <c r="AG12" s="666"/>
      <c r="AH12" s="666"/>
      <c r="AI12" s="666"/>
      <c r="AJ12" s="666"/>
      <c r="AK12" s="666"/>
      <c r="AL12" s="608">
        <v>8.6</v>
      </c>
      <c r="AM12" s="609"/>
      <c r="AN12" s="609"/>
      <c r="AO12" s="667"/>
      <c r="AP12" s="600" t="s">
        <v>250</v>
      </c>
      <c r="AQ12" s="601"/>
      <c r="AR12" s="601"/>
      <c r="AS12" s="601"/>
      <c r="AT12" s="601"/>
      <c r="AU12" s="601"/>
      <c r="AV12" s="601"/>
      <c r="AW12" s="601"/>
      <c r="AX12" s="601"/>
      <c r="AY12" s="601"/>
      <c r="AZ12" s="601"/>
      <c r="BA12" s="601"/>
      <c r="BB12" s="601"/>
      <c r="BC12" s="601"/>
      <c r="BD12" s="601"/>
      <c r="BE12" s="601"/>
      <c r="BF12" s="602"/>
      <c r="BG12" s="603">
        <v>1110125</v>
      </c>
      <c r="BH12" s="606"/>
      <c r="BI12" s="606"/>
      <c r="BJ12" s="606"/>
      <c r="BK12" s="606"/>
      <c r="BL12" s="606"/>
      <c r="BM12" s="606"/>
      <c r="BN12" s="607"/>
      <c r="BO12" s="665">
        <v>44.4</v>
      </c>
      <c r="BP12" s="665"/>
      <c r="BQ12" s="665"/>
      <c r="BR12" s="665"/>
      <c r="BS12" s="611" t="s">
        <v>140</v>
      </c>
      <c r="BT12" s="606"/>
      <c r="BU12" s="606"/>
      <c r="BV12" s="606"/>
      <c r="BW12" s="606"/>
      <c r="BX12" s="606"/>
      <c r="BY12" s="606"/>
      <c r="BZ12" s="606"/>
      <c r="CA12" s="606"/>
      <c r="CB12" s="646"/>
      <c r="CD12" s="647" t="s">
        <v>251</v>
      </c>
      <c r="CE12" s="644"/>
      <c r="CF12" s="644"/>
      <c r="CG12" s="644"/>
      <c r="CH12" s="644"/>
      <c r="CI12" s="644"/>
      <c r="CJ12" s="644"/>
      <c r="CK12" s="644"/>
      <c r="CL12" s="644"/>
      <c r="CM12" s="644"/>
      <c r="CN12" s="644"/>
      <c r="CO12" s="644"/>
      <c r="CP12" s="644"/>
      <c r="CQ12" s="645"/>
      <c r="CR12" s="603">
        <v>51557</v>
      </c>
      <c r="CS12" s="606"/>
      <c r="CT12" s="606"/>
      <c r="CU12" s="606"/>
      <c r="CV12" s="606"/>
      <c r="CW12" s="606"/>
      <c r="CX12" s="606"/>
      <c r="CY12" s="607"/>
      <c r="CZ12" s="665">
        <v>0.7</v>
      </c>
      <c r="DA12" s="665"/>
      <c r="DB12" s="665"/>
      <c r="DC12" s="665"/>
      <c r="DD12" s="611">
        <v>2132</v>
      </c>
      <c r="DE12" s="606"/>
      <c r="DF12" s="606"/>
      <c r="DG12" s="606"/>
      <c r="DH12" s="606"/>
      <c r="DI12" s="606"/>
      <c r="DJ12" s="606"/>
      <c r="DK12" s="606"/>
      <c r="DL12" s="606"/>
      <c r="DM12" s="606"/>
      <c r="DN12" s="606"/>
      <c r="DO12" s="606"/>
      <c r="DP12" s="607"/>
      <c r="DQ12" s="611">
        <v>50869</v>
      </c>
      <c r="DR12" s="606"/>
      <c r="DS12" s="606"/>
      <c r="DT12" s="606"/>
      <c r="DU12" s="606"/>
      <c r="DV12" s="606"/>
      <c r="DW12" s="606"/>
      <c r="DX12" s="606"/>
      <c r="DY12" s="606"/>
      <c r="DZ12" s="606"/>
      <c r="EA12" s="606"/>
      <c r="EB12" s="606"/>
      <c r="EC12" s="646"/>
    </row>
    <row r="13" spans="2:143" ht="11.25" customHeight="1" x14ac:dyDescent="0.15">
      <c r="B13" s="600" t="s">
        <v>252</v>
      </c>
      <c r="C13" s="601"/>
      <c r="D13" s="601"/>
      <c r="E13" s="601"/>
      <c r="F13" s="601"/>
      <c r="G13" s="601"/>
      <c r="H13" s="601"/>
      <c r="I13" s="601"/>
      <c r="J13" s="601"/>
      <c r="K13" s="601"/>
      <c r="L13" s="601"/>
      <c r="M13" s="601"/>
      <c r="N13" s="601"/>
      <c r="O13" s="601"/>
      <c r="P13" s="601"/>
      <c r="Q13" s="602"/>
      <c r="R13" s="603">
        <v>1481</v>
      </c>
      <c r="S13" s="606"/>
      <c r="T13" s="606"/>
      <c r="U13" s="606"/>
      <c r="V13" s="606"/>
      <c r="W13" s="606"/>
      <c r="X13" s="606"/>
      <c r="Y13" s="607"/>
      <c r="Z13" s="665">
        <v>0</v>
      </c>
      <c r="AA13" s="665"/>
      <c r="AB13" s="665"/>
      <c r="AC13" s="665"/>
      <c r="AD13" s="666">
        <v>1481</v>
      </c>
      <c r="AE13" s="666"/>
      <c r="AF13" s="666"/>
      <c r="AG13" s="666"/>
      <c r="AH13" s="666"/>
      <c r="AI13" s="666"/>
      <c r="AJ13" s="666"/>
      <c r="AK13" s="666"/>
      <c r="AL13" s="608">
        <v>0</v>
      </c>
      <c r="AM13" s="609"/>
      <c r="AN13" s="609"/>
      <c r="AO13" s="667"/>
      <c r="AP13" s="600" t="s">
        <v>253</v>
      </c>
      <c r="AQ13" s="601"/>
      <c r="AR13" s="601"/>
      <c r="AS13" s="601"/>
      <c r="AT13" s="601"/>
      <c r="AU13" s="601"/>
      <c r="AV13" s="601"/>
      <c r="AW13" s="601"/>
      <c r="AX13" s="601"/>
      <c r="AY13" s="601"/>
      <c r="AZ13" s="601"/>
      <c r="BA13" s="601"/>
      <c r="BB13" s="601"/>
      <c r="BC13" s="601"/>
      <c r="BD13" s="601"/>
      <c r="BE13" s="601"/>
      <c r="BF13" s="602"/>
      <c r="BG13" s="603">
        <v>1108475</v>
      </c>
      <c r="BH13" s="606"/>
      <c r="BI13" s="606"/>
      <c r="BJ13" s="606"/>
      <c r="BK13" s="606"/>
      <c r="BL13" s="606"/>
      <c r="BM13" s="606"/>
      <c r="BN13" s="607"/>
      <c r="BO13" s="665">
        <v>44.3</v>
      </c>
      <c r="BP13" s="665"/>
      <c r="BQ13" s="665"/>
      <c r="BR13" s="665"/>
      <c r="BS13" s="611" t="s">
        <v>131</v>
      </c>
      <c r="BT13" s="606"/>
      <c r="BU13" s="606"/>
      <c r="BV13" s="606"/>
      <c r="BW13" s="606"/>
      <c r="BX13" s="606"/>
      <c r="BY13" s="606"/>
      <c r="BZ13" s="606"/>
      <c r="CA13" s="606"/>
      <c r="CB13" s="646"/>
      <c r="CD13" s="647" t="s">
        <v>254</v>
      </c>
      <c r="CE13" s="644"/>
      <c r="CF13" s="644"/>
      <c r="CG13" s="644"/>
      <c r="CH13" s="644"/>
      <c r="CI13" s="644"/>
      <c r="CJ13" s="644"/>
      <c r="CK13" s="644"/>
      <c r="CL13" s="644"/>
      <c r="CM13" s="644"/>
      <c r="CN13" s="644"/>
      <c r="CO13" s="644"/>
      <c r="CP13" s="644"/>
      <c r="CQ13" s="645"/>
      <c r="CR13" s="603">
        <v>831020</v>
      </c>
      <c r="CS13" s="606"/>
      <c r="CT13" s="606"/>
      <c r="CU13" s="606"/>
      <c r="CV13" s="606"/>
      <c r="CW13" s="606"/>
      <c r="CX13" s="606"/>
      <c r="CY13" s="607"/>
      <c r="CZ13" s="665">
        <v>11.4</v>
      </c>
      <c r="DA13" s="665"/>
      <c r="DB13" s="665"/>
      <c r="DC13" s="665"/>
      <c r="DD13" s="611">
        <v>528150</v>
      </c>
      <c r="DE13" s="606"/>
      <c r="DF13" s="606"/>
      <c r="DG13" s="606"/>
      <c r="DH13" s="606"/>
      <c r="DI13" s="606"/>
      <c r="DJ13" s="606"/>
      <c r="DK13" s="606"/>
      <c r="DL13" s="606"/>
      <c r="DM13" s="606"/>
      <c r="DN13" s="606"/>
      <c r="DO13" s="606"/>
      <c r="DP13" s="607"/>
      <c r="DQ13" s="611">
        <v>428588</v>
      </c>
      <c r="DR13" s="606"/>
      <c r="DS13" s="606"/>
      <c r="DT13" s="606"/>
      <c r="DU13" s="606"/>
      <c r="DV13" s="606"/>
      <c r="DW13" s="606"/>
      <c r="DX13" s="606"/>
      <c r="DY13" s="606"/>
      <c r="DZ13" s="606"/>
      <c r="EA13" s="606"/>
      <c r="EB13" s="606"/>
      <c r="EC13" s="646"/>
    </row>
    <row r="14" spans="2:143" ht="11.25" customHeight="1" x14ac:dyDescent="0.15">
      <c r="B14" s="600" t="s">
        <v>255</v>
      </c>
      <c r="C14" s="601"/>
      <c r="D14" s="601"/>
      <c r="E14" s="601"/>
      <c r="F14" s="601"/>
      <c r="G14" s="601"/>
      <c r="H14" s="601"/>
      <c r="I14" s="601"/>
      <c r="J14" s="601"/>
      <c r="K14" s="601"/>
      <c r="L14" s="601"/>
      <c r="M14" s="601"/>
      <c r="N14" s="601"/>
      <c r="O14" s="601"/>
      <c r="P14" s="601"/>
      <c r="Q14" s="602"/>
      <c r="R14" s="603" t="s">
        <v>131</v>
      </c>
      <c r="S14" s="606"/>
      <c r="T14" s="606"/>
      <c r="U14" s="606"/>
      <c r="V14" s="606"/>
      <c r="W14" s="606"/>
      <c r="X14" s="606"/>
      <c r="Y14" s="607"/>
      <c r="Z14" s="665" t="s">
        <v>131</v>
      </c>
      <c r="AA14" s="665"/>
      <c r="AB14" s="665"/>
      <c r="AC14" s="665"/>
      <c r="AD14" s="666" t="s">
        <v>256</v>
      </c>
      <c r="AE14" s="666"/>
      <c r="AF14" s="666"/>
      <c r="AG14" s="666"/>
      <c r="AH14" s="666"/>
      <c r="AI14" s="666"/>
      <c r="AJ14" s="666"/>
      <c r="AK14" s="666"/>
      <c r="AL14" s="608" t="s">
        <v>140</v>
      </c>
      <c r="AM14" s="609"/>
      <c r="AN14" s="609"/>
      <c r="AO14" s="667"/>
      <c r="AP14" s="600" t="s">
        <v>257</v>
      </c>
      <c r="AQ14" s="601"/>
      <c r="AR14" s="601"/>
      <c r="AS14" s="601"/>
      <c r="AT14" s="601"/>
      <c r="AU14" s="601"/>
      <c r="AV14" s="601"/>
      <c r="AW14" s="601"/>
      <c r="AX14" s="601"/>
      <c r="AY14" s="601"/>
      <c r="AZ14" s="601"/>
      <c r="BA14" s="601"/>
      <c r="BB14" s="601"/>
      <c r="BC14" s="601"/>
      <c r="BD14" s="601"/>
      <c r="BE14" s="601"/>
      <c r="BF14" s="602"/>
      <c r="BG14" s="603">
        <v>62883</v>
      </c>
      <c r="BH14" s="606"/>
      <c r="BI14" s="606"/>
      <c r="BJ14" s="606"/>
      <c r="BK14" s="606"/>
      <c r="BL14" s="606"/>
      <c r="BM14" s="606"/>
      <c r="BN14" s="607"/>
      <c r="BO14" s="665">
        <v>2.5</v>
      </c>
      <c r="BP14" s="665"/>
      <c r="BQ14" s="665"/>
      <c r="BR14" s="665"/>
      <c r="BS14" s="611" t="s">
        <v>140</v>
      </c>
      <c r="BT14" s="606"/>
      <c r="BU14" s="606"/>
      <c r="BV14" s="606"/>
      <c r="BW14" s="606"/>
      <c r="BX14" s="606"/>
      <c r="BY14" s="606"/>
      <c r="BZ14" s="606"/>
      <c r="CA14" s="606"/>
      <c r="CB14" s="646"/>
      <c r="CD14" s="647" t="s">
        <v>258</v>
      </c>
      <c r="CE14" s="644"/>
      <c r="CF14" s="644"/>
      <c r="CG14" s="644"/>
      <c r="CH14" s="644"/>
      <c r="CI14" s="644"/>
      <c r="CJ14" s="644"/>
      <c r="CK14" s="644"/>
      <c r="CL14" s="644"/>
      <c r="CM14" s="644"/>
      <c r="CN14" s="644"/>
      <c r="CO14" s="644"/>
      <c r="CP14" s="644"/>
      <c r="CQ14" s="645"/>
      <c r="CR14" s="603">
        <v>392304</v>
      </c>
      <c r="CS14" s="606"/>
      <c r="CT14" s="606"/>
      <c r="CU14" s="606"/>
      <c r="CV14" s="606"/>
      <c r="CW14" s="606"/>
      <c r="CX14" s="606"/>
      <c r="CY14" s="607"/>
      <c r="CZ14" s="665">
        <v>5.4</v>
      </c>
      <c r="DA14" s="665"/>
      <c r="DB14" s="665"/>
      <c r="DC14" s="665"/>
      <c r="DD14" s="611">
        <v>71034</v>
      </c>
      <c r="DE14" s="606"/>
      <c r="DF14" s="606"/>
      <c r="DG14" s="606"/>
      <c r="DH14" s="606"/>
      <c r="DI14" s="606"/>
      <c r="DJ14" s="606"/>
      <c r="DK14" s="606"/>
      <c r="DL14" s="606"/>
      <c r="DM14" s="606"/>
      <c r="DN14" s="606"/>
      <c r="DO14" s="606"/>
      <c r="DP14" s="607"/>
      <c r="DQ14" s="611">
        <v>324475</v>
      </c>
      <c r="DR14" s="606"/>
      <c r="DS14" s="606"/>
      <c r="DT14" s="606"/>
      <c r="DU14" s="606"/>
      <c r="DV14" s="606"/>
      <c r="DW14" s="606"/>
      <c r="DX14" s="606"/>
      <c r="DY14" s="606"/>
      <c r="DZ14" s="606"/>
      <c r="EA14" s="606"/>
      <c r="EB14" s="606"/>
      <c r="EC14" s="646"/>
    </row>
    <row r="15" spans="2:143" ht="11.25" customHeight="1" x14ac:dyDescent="0.15">
      <c r="B15" s="600" t="s">
        <v>259</v>
      </c>
      <c r="C15" s="601"/>
      <c r="D15" s="601"/>
      <c r="E15" s="601"/>
      <c r="F15" s="601"/>
      <c r="G15" s="601"/>
      <c r="H15" s="601"/>
      <c r="I15" s="601"/>
      <c r="J15" s="601"/>
      <c r="K15" s="601"/>
      <c r="L15" s="601"/>
      <c r="M15" s="601"/>
      <c r="N15" s="601"/>
      <c r="O15" s="601"/>
      <c r="P15" s="601"/>
      <c r="Q15" s="602"/>
      <c r="R15" s="603">
        <v>27467</v>
      </c>
      <c r="S15" s="606"/>
      <c r="T15" s="606"/>
      <c r="U15" s="606"/>
      <c r="V15" s="606"/>
      <c r="W15" s="606"/>
      <c r="X15" s="606"/>
      <c r="Y15" s="607"/>
      <c r="Z15" s="665">
        <v>0.4</v>
      </c>
      <c r="AA15" s="665"/>
      <c r="AB15" s="665"/>
      <c r="AC15" s="665"/>
      <c r="AD15" s="666">
        <v>27467</v>
      </c>
      <c r="AE15" s="666"/>
      <c r="AF15" s="666"/>
      <c r="AG15" s="666"/>
      <c r="AH15" s="666"/>
      <c r="AI15" s="666"/>
      <c r="AJ15" s="666"/>
      <c r="AK15" s="666"/>
      <c r="AL15" s="608">
        <v>0.7</v>
      </c>
      <c r="AM15" s="609"/>
      <c r="AN15" s="609"/>
      <c r="AO15" s="667"/>
      <c r="AP15" s="600" t="s">
        <v>260</v>
      </c>
      <c r="AQ15" s="601"/>
      <c r="AR15" s="601"/>
      <c r="AS15" s="601"/>
      <c r="AT15" s="601"/>
      <c r="AU15" s="601"/>
      <c r="AV15" s="601"/>
      <c r="AW15" s="601"/>
      <c r="AX15" s="601"/>
      <c r="AY15" s="601"/>
      <c r="AZ15" s="601"/>
      <c r="BA15" s="601"/>
      <c r="BB15" s="601"/>
      <c r="BC15" s="601"/>
      <c r="BD15" s="601"/>
      <c r="BE15" s="601"/>
      <c r="BF15" s="602"/>
      <c r="BG15" s="603">
        <v>161282</v>
      </c>
      <c r="BH15" s="606"/>
      <c r="BI15" s="606"/>
      <c r="BJ15" s="606"/>
      <c r="BK15" s="606"/>
      <c r="BL15" s="606"/>
      <c r="BM15" s="606"/>
      <c r="BN15" s="607"/>
      <c r="BO15" s="665">
        <v>6.4</v>
      </c>
      <c r="BP15" s="665"/>
      <c r="BQ15" s="665"/>
      <c r="BR15" s="665"/>
      <c r="BS15" s="611" t="s">
        <v>140</v>
      </c>
      <c r="BT15" s="606"/>
      <c r="BU15" s="606"/>
      <c r="BV15" s="606"/>
      <c r="BW15" s="606"/>
      <c r="BX15" s="606"/>
      <c r="BY15" s="606"/>
      <c r="BZ15" s="606"/>
      <c r="CA15" s="606"/>
      <c r="CB15" s="646"/>
      <c r="CD15" s="647" t="s">
        <v>261</v>
      </c>
      <c r="CE15" s="644"/>
      <c r="CF15" s="644"/>
      <c r="CG15" s="644"/>
      <c r="CH15" s="644"/>
      <c r="CI15" s="644"/>
      <c r="CJ15" s="644"/>
      <c r="CK15" s="644"/>
      <c r="CL15" s="644"/>
      <c r="CM15" s="644"/>
      <c r="CN15" s="644"/>
      <c r="CO15" s="644"/>
      <c r="CP15" s="644"/>
      <c r="CQ15" s="645"/>
      <c r="CR15" s="603">
        <v>767066</v>
      </c>
      <c r="CS15" s="606"/>
      <c r="CT15" s="606"/>
      <c r="CU15" s="606"/>
      <c r="CV15" s="606"/>
      <c r="CW15" s="606"/>
      <c r="CX15" s="606"/>
      <c r="CY15" s="607"/>
      <c r="CZ15" s="665">
        <v>10.5</v>
      </c>
      <c r="DA15" s="665"/>
      <c r="DB15" s="665"/>
      <c r="DC15" s="665"/>
      <c r="DD15" s="611">
        <v>133354</v>
      </c>
      <c r="DE15" s="606"/>
      <c r="DF15" s="606"/>
      <c r="DG15" s="606"/>
      <c r="DH15" s="606"/>
      <c r="DI15" s="606"/>
      <c r="DJ15" s="606"/>
      <c r="DK15" s="606"/>
      <c r="DL15" s="606"/>
      <c r="DM15" s="606"/>
      <c r="DN15" s="606"/>
      <c r="DO15" s="606"/>
      <c r="DP15" s="607"/>
      <c r="DQ15" s="611">
        <v>556217</v>
      </c>
      <c r="DR15" s="606"/>
      <c r="DS15" s="606"/>
      <c r="DT15" s="606"/>
      <c r="DU15" s="606"/>
      <c r="DV15" s="606"/>
      <c r="DW15" s="606"/>
      <c r="DX15" s="606"/>
      <c r="DY15" s="606"/>
      <c r="DZ15" s="606"/>
      <c r="EA15" s="606"/>
      <c r="EB15" s="606"/>
      <c r="EC15" s="646"/>
    </row>
    <row r="16" spans="2:143" ht="11.25" customHeight="1" x14ac:dyDescent="0.15">
      <c r="B16" s="600" t="s">
        <v>262</v>
      </c>
      <c r="C16" s="601"/>
      <c r="D16" s="601"/>
      <c r="E16" s="601"/>
      <c r="F16" s="601"/>
      <c r="G16" s="601"/>
      <c r="H16" s="601"/>
      <c r="I16" s="601"/>
      <c r="J16" s="601"/>
      <c r="K16" s="601"/>
      <c r="L16" s="601"/>
      <c r="M16" s="601"/>
      <c r="N16" s="601"/>
      <c r="O16" s="601"/>
      <c r="P16" s="601"/>
      <c r="Q16" s="602"/>
      <c r="R16" s="603" t="s">
        <v>140</v>
      </c>
      <c r="S16" s="606"/>
      <c r="T16" s="606"/>
      <c r="U16" s="606"/>
      <c r="V16" s="606"/>
      <c r="W16" s="606"/>
      <c r="X16" s="606"/>
      <c r="Y16" s="607"/>
      <c r="Z16" s="665" t="s">
        <v>131</v>
      </c>
      <c r="AA16" s="665"/>
      <c r="AB16" s="665"/>
      <c r="AC16" s="665"/>
      <c r="AD16" s="666" t="s">
        <v>131</v>
      </c>
      <c r="AE16" s="666"/>
      <c r="AF16" s="666"/>
      <c r="AG16" s="666"/>
      <c r="AH16" s="666"/>
      <c r="AI16" s="666"/>
      <c r="AJ16" s="666"/>
      <c r="AK16" s="666"/>
      <c r="AL16" s="608" t="s">
        <v>233</v>
      </c>
      <c r="AM16" s="609"/>
      <c r="AN16" s="609"/>
      <c r="AO16" s="667"/>
      <c r="AP16" s="600" t="s">
        <v>263</v>
      </c>
      <c r="AQ16" s="601"/>
      <c r="AR16" s="601"/>
      <c r="AS16" s="601"/>
      <c r="AT16" s="601"/>
      <c r="AU16" s="601"/>
      <c r="AV16" s="601"/>
      <c r="AW16" s="601"/>
      <c r="AX16" s="601"/>
      <c r="AY16" s="601"/>
      <c r="AZ16" s="601"/>
      <c r="BA16" s="601"/>
      <c r="BB16" s="601"/>
      <c r="BC16" s="601"/>
      <c r="BD16" s="601"/>
      <c r="BE16" s="601"/>
      <c r="BF16" s="602"/>
      <c r="BG16" s="603" t="s">
        <v>140</v>
      </c>
      <c r="BH16" s="606"/>
      <c r="BI16" s="606"/>
      <c r="BJ16" s="606"/>
      <c r="BK16" s="606"/>
      <c r="BL16" s="606"/>
      <c r="BM16" s="606"/>
      <c r="BN16" s="607"/>
      <c r="BO16" s="665" t="s">
        <v>131</v>
      </c>
      <c r="BP16" s="665"/>
      <c r="BQ16" s="665"/>
      <c r="BR16" s="665"/>
      <c r="BS16" s="611" t="s">
        <v>233</v>
      </c>
      <c r="BT16" s="606"/>
      <c r="BU16" s="606"/>
      <c r="BV16" s="606"/>
      <c r="BW16" s="606"/>
      <c r="BX16" s="606"/>
      <c r="BY16" s="606"/>
      <c r="BZ16" s="606"/>
      <c r="CA16" s="606"/>
      <c r="CB16" s="646"/>
      <c r="CD16" s="647" t="s">
        <v>264</v>
      </c>
      <c r="CE16" s="644"/>
      <c r="CF16" s="644"/>
      <c r="CG16" s="644"/>
      <c r="CH16" s="644"/>
      <c r="CI16" s="644"/>
      <c r="CJ16" s="644"/>
      <c r="CK16" s="644"/>
      <c r="CL16" s="644"/>
      <c r="CM16" s="644"/>
      <c r="CN16" s="644"/>
      <c r="CO16" s="644"/>
      <c r="CP16" s="644"/>
      <c r="CQ16" s="645"/>
      <c r="CR16" s="603" t="s">
        <v>131</v>
      </c>
      <c r="CS16" s="606"/>
      <c r="CT16" s="606"/>
      <c r="CU16" s="606"/>
      <c r="CV16" s="606"/>
      <c r="CW16" s="606"/>
      <c r="CX16" s="606"/>
      <c r="CY16" s="607"/>
      <c r="CZ16" s="665" t="s">
        <v>140</v>
      </c>
      <c r="DA16" s="665"/>
      <c r="DB16" s="665"/>
      <c r="DC16" s="665"/>
      <c r="DD16" s="611" t="s">
        <v>233</v>
      </c>
      <c r="DE16" s="606"/>
      <c r="DF16" s="606"/>
      <c r="DG16" s="606"/>
      <c r="DH16" s="606"/>
      <c r="DI16" s="606"/>
      <c r="DJ16" s="606"/>
      <c r="DK16" s="606"/>
      <c r="DL16" s="606"/>
      <c r="DM16" s="606"/>
      <c r="DN16" s="606"/>
      <c r="DO16" s="606"/>
      <c r="DP16" s="607"/>
      <c r="DQ16" s="611" t="s">
        <v>131</v>
      </c>
      <c r="DR16" s="606"/>
      <c r="DS16" s="606"/>
      <c r="DT16" s="606"/>
      <c r="DU16" s="606"/>
      <c r="DV16" s="606"/>
      <c r="DW16" s="606"/>
      <c r="DX16" s="606"/>
      <c r="DY16" s="606"/>
      <c r="DZ16" s="606"/>
      <c r="EA16" s="606"/>
      <c r="EB16" s="606"/>
      <c r="EC16" s="646"/>
    </row>
    <row r="17" spans="2:133" ht="11.25" customHeight="1" x14ac:dyDescent="0.15">
      <c r="B17" s="600" t="s">
        <v>265</v>
      </c>
      <c r="C17" s="601"/>
      <c r="D17" s="601"/>
      <c r="E17" s="601"/>
      <c r="F17" s="601"/>
      <c r="G17" s="601"/>
      <c r="H17" s="601"/>
      <c r="I17" s="601"/>
      <c r="J17" s="601"/>
      <c r="K17" s="601"/>
      <c r="L17" s="601"/>
      <c r="M17" s="601"/>
      <c r="N17" s="601"/>
      <c r="O17" s="601"/>
      <c r="P17" s="601"/>
      <c r="Q17" s="602"/>
      <c r="R17" s="603">
        <v>26568</v>
      </c>
      <c r="S17" s="606"/>
      <c r="T17" s="606"/>
      <c r="U17" s="606"/>
      <c r="V17" s="606"/>
      <c r="W17" s="606"/>
      <c r="X17" s="606"/>
      <c r="Y17" s="607"/>
      <c r="Z17" s="665">
        <v>0.4</v>
      </c>
      <c r="AA17" s="665"/>
      <c r="AB17" s="665"/>
      <c r="AC17" s="665"/>
      <c r="AD17" s="666">
        <v>26568</v>
      </c>
      <c r="AE17" s="666"/>
      <c r="AF17" s="666"/>
      <c r="AG17" s="666"/>
      <c r="AH17" s="666"/>
      <c r="AI17" s="666"/>
      <c r="AJ17" s="666"/>
      <c r="AK17" s="666"/>
      <c r="AL17" s="608">
        <v>0.7</v>
      </c>
      <c r="AM17" s="609"/>
      <c r="AN17" s="609"/>
      <c r="AO17" s="667"/>
      <c r="AP17" s="600" t="s">
        <v>266</v>
      </c>
      <c r="AQ17" s="601"/>
      <c r="AR17" s="601"/>
      <c r="AS17" s="601"/>
      <c r="AT17" s="601"/>
      <c r="AU17" s="601"/>
      <c r="AV17" s="601"/>
      <c r="AW17" s="601"/>
      <c r="AX17" s="601"/>
      <c r="AY17" s="601"/>
      <c r="AZ17" s="601"/>
      <c r="BA17" s="601"/>
      <c r="BB17" s="601"/>
      <c r="BC17" s="601"/>
      <c r="BD17" s="601"/>
      <c r="BE17" s="601"/>
      <c r="BF17" s="602"/>
      <c r="BG17" s="603" t="s">
        <v>131</v>
      </c>
      <c r="BH17" s="606"/>
      <c r="BI17" s="606"/>
      <c r="BJ17" s="606"/>
      <c r="BK17" s="606"/>
      <c r="BL17" s="606"/>
      <c r="BM17" s="606"/>
      <c r="BN17" s="607"/>
      <c r="BO17" s="665" t="s">
        <v>140</v>
      </c>
      <c r="BP17" s="665"/>
      <c r="BQ17" s="665"/>
      <c r="BR17" s="665"/>
      <c r="BS17" s="611" t="s">
        <v>233</v>
      </c>
      <c r="BT17" s="606"/>
      <c r="BU17" s="606"/>
      <c r="BV17" s="606"/>
      <c r="BW17" s="606"/>
      <c r="BX17" s="606"/>
      <c r="BY17" s="606"/>
      <c r="BZ17" s="606"/>
      <c r="CA17" s="606"/>
      <c r="CB17" s="646"/>
      <c r="CD17" s="647" t="s">
        <v>267</v>
      </c>
      <c r="CE17" s="644"/>
      <c r="CF17" s="644"/>
      <c r="CG17" s="644"/>
      <c r="CH17" s="644"/>
      <c r="CI17" s="644"/>
      <c r="CJ17" s="644"/>
      <c r="CK17" s="644"/>
      <c r="CL17" s="644"/>
      <c r="CM17" s="644"/>
      <c r="CN17" s="644"/>
      <c r="CO17" s="644"/>
      <c r="CP17" s="644"/>
      <c r="CQ17" s="645"/>
      <c r="CR17" s="603">
        <v>987142</v>
      </c>
      <c r="CS17" s="606"/>
      <c r="CT17" s="606"/>
      <c r="CU17" s="606"/>
      <c r="CV17" s="606"/>
      <c r="CW17" s="606"/>
      <c r="CX17" s="606"/>
      <c r="CY17" s="607"/>
      <c r="CZ17" s="665">
        <v>13.5</v>
      </c>
      <c r="DA17" s="665"/>
      <c r="DB17" s="665"/>
      <c r="DC17" s="665"/>
      <c r="DD17" s="611" t="s">
        <v>131</v>
      </c>
      <c r="DE17" s="606"/>
      <c r="DF17" s="606"/>
      <c r="DG17" s="606"/>
      <c r="DH17" s="606"/>
      <c r="DI17" s="606"/>
      <c r="DJ17" s="606"/>
      <c r="DK17" s="606"/>
      <c r="DL17" s="606"/>
      <c r="DM17" s="606"/>
      <c r="DN17" s="606"/>
      <c r="DO17" s="606"/>
      <c r="DP17" s="607"/>
      <c r="DQ17" s="611">
        <v>986513</v>
      </c>
      <c r="DR17" s="606"/>
      <c r="DS17" s="606"/>
      <c r="DT17" s="606"/>
      <c r="DU17" s="606"/>
      <c r="DV17" s="606"/>
      <c r="DW17" s="606"/>
      <c r="DX17" s="606"/>
      <c r="DY17" s="606"/>
      <c r="DZ17" s="606"/>
      <c r="EA17" s="606"/>
      <c r="EB17" s="606"/>
      <c r="EC17" s="646"/>
    </row>
    <row r="18" spans="2:133" ht="11.25" customHeight="1" x14ac:dyDescent="0.15">
      <c r="B18" s="600" t="s">
        <v>268</v>
      </c>
      <c r="C18" s="601"/>
      <c r="D18" s="601"/>
      <c r="E18" s="601"/>
      <c r="F18" s="601"/>
      <c r="G18" s="601"/>
      <c r="H18" s="601"/>
      <c r="I18" s="601"/>
      <c r="J18" s="601"/>
      <c r="K18" s="601"/>
      <c r="L18" s="601"/>
      <c r="M18" s="601"/>
      <c r="N18" s="601"/>
      <c r="O18" s="601"/>
      <c r="P18" s="601"/>
      <c r="Q18" s="602"/>
      <c r="R18" s="603">
        <v>1152939</v>
      </c>
      <c r="S18" s="606"/>
      <c r="T18" s="606"/>
      <c r="U18" s="606"/>
      <c r="V18" s="606"/>
      <c r="W18" s="606"/>
      <c r="X18" s="606"/>
      <c r="Y18" s="607"/>
      <c r="Z18" s="665">
        <v>15.6</v>
      </c>
      <c r="AA18" s="665"/>
      <c r="AB18" s="665"/>
      <c r="AC18" s="665"/>
      <c r="AD18" s="666">
        <v>1034447</v>
      </c>
      <c r="AE18" s="666"/>
      <c r="AF18" s="666"/>
      <c r="AG18" s="666"/>
      <c r="AH18" s="666"/>
      <c r="AI18" s="666"/>
      <c r="AJ18" s="666"/>
      <c r="AK18" s="666"/>
      <c r="AL18" s="608">
        <v>25.4</v>
      </c>
      <c r="AM18" s="609"/>
      <c r="AN18" s="609"/>
      <c r="AO18" s="667"/>
      <c r="AP18" s="600" t="s">
        <v>269</v>
      </c>
      <c r="AQ18" s="601"/>
      <c r="AR18" s="601"/>
      <c r="AS18" s="601"/>
      <c r="AT18" s="601"/>
      <c r="AU18" s="601"/>
      <c r="AV18" s="601"/>
      <c r="AW18" s="601"/>
      <c r="AX18" s="601"/>
      <c r="AY18" s="601"/>
      <c r="AZ18" s="601"/>
      <c r="BA18" s="601"/>
      <c r="BB18" s="601"/>
      <c r="BC18" s="601"/>
      <c r="BD18" s="601"/>
      <c r="BE18" s="601"/>
      <c r="BF18" s="602"/>
      <c r="BG18" s="603" t="s">
        <v>233</v>
      </c>
      <c r="BH18" s="606"/>
      <c r="BI18" s="606"/>
      <c r="BJ18" s="606"/>
      <c r="BK18" s="606"/>
      <c r="BL18" s="606"/>
      <c r="BM18" s="606"/>
      <c r="BN18" s="607"/>
      <c r="BO18" s="665" t="s">
        <v>233</v>
      </c>
      <c r="BP18" s="665"/>
      <c r="BQ18" s="665"/>
      <c r="BR18" s="665"/>
      <c r="BS18" s="611" t="s">
        <v>140</v>
      </c>
      <c r="BT18" s="606"/>
      <c r="BU18" s="606"/>
      <c r="BV18" s="606"/>
      <c r="BW18" s="606"/>
      <c r="BX18" s="606"/>
      <c r="BY18" s="606"/>
      <c r="BZ18" s="606"/>
      <c r="CA18" s="606"/>
      <c r="CB18" s="646"/>
      <c r="CD18" s="647" t="s">
        <v>270</v>
      </c>
      <c r="CE18" s="644"/>
      <c r="CF18" s="644"/>
      <c r="CG18" s="644"/>
      <c r="CH18" s="644"/>
      <c r="CI18" s="644"/>
      <c r="CJ18" s="644"/>
      <c r="CK18" s="644"/>
      <c r="CL18" s="644"/>
      <c r="CM18" s="644"/>
      <c r="CN18" s="644"/>
      <c r="CO18" s="644"/>
      <c r="CP18" s="644"/>
      <c r="CQ18" s="645"/>
      <c r="CR18" s="603" t="s">
        <v>131</v>
      </c>
      <c r="CS18" s="606"/>
      <c r="CT18" s="606"/>
      <c r="CU18" s="606"/>
      <c r="CV18" s="606"/>
      <c r="CW18" s="606"/>
      <c r="CX18" s="606"/>
      <c r="CY18" s="607"/>
      <c r="CZ18" s="665" t="s">
        <v>131</v>
      </c>
      <c r="DA18" s="665"/>
      <c r="DB18" s="665"/>
      <c r="DC18" s="665"/>
      <c r="DD18" s="611" t="s">
        <v>131</v>
      </c>
      <c r="DE18" s="606"/>
      <c r="DF18" s="606"/>
      <c r="DG18" s="606"/>
      <c r="DH18" s="606"/>
      <c r="DI18" s="606"/>
      <c r="DJ18" s="606"/>
      <c r="DK18" s="606"/>
      <c r="DL18" s="606"/>
      <c r="DM18" s="606"/>
      <c r="DN18" s="606"/>
      <c r="DO18" s="606"/>
      <c r="DP18" s="607"/>
      <c r="DQ18" s="611" t="s">
        <v>233</v>
      </c>
      <c r="DR18" s="606"/>
      <c r="DS18" s="606"/>
      <c r="DT18" s="606"/>
      <c r="DU18" s="606"/>
      <c r="DV18" s="606"/>
      <c r="DW18" s="606"/>
      <c r="DX18" s="606"/>
      <c r="DY18" s="606"/>
      <c r="DZ18" s="606"/>
      <c r="EA18" s="606"/>
      <c r="EB18" s="606"/>
      <c r="EC18" s="646"/>
    </row>
    <row r="19" spans="2:133" ht="11.25" customHeight="1" x14ac:dyDescent="0.15">
      <c r="B19" s="600" t="s">
        <v>271</v>
      </c>
      <c r="C19" s="601"/>
      <c r="D19" s="601"/>
      <c r="E19" s="601"/>
      <c r="F19" s="601"/>
      <c r="G19" s="601"/>
      <c r="H19" s="601"/>
      <c r="I19" s="601"/>
      <c r="J19" s="601"/>
      <c r="K19" s="601"/>
      <c r="L19" s="601"/>
      <c r="M19" s="601"/>
      <c r="N19" s="601"/>
      <c r="O19" s="601"/>
      <c r="P19" s="601"/>
      <c r="Q19" s="602"/>
      <c r="R19" s="603">
        <v>1034447</v>
      </c>
      <c r="S19" s="606"/>
      <c r="T19" s="606"/>
      <c r="U19" s="606"/>
      <c r="V19" s="606"/>
      <c r="W19" s="606"/>
      <c r="X19" s="606"/>
      <c r="Y19" s="607"/>
      <c r="Z19" s="665">
        <v>14</v>
      </c>
      <c r="AA19" s="665"/>
      <c r="AB19" s="665"/>
      <c r="AC19" s="665"/>
      <c r="AD19" s="666">
        <v>1034447</v>
      </c>
      <c r="AE19" s="666"/>
      <c r="AF19" s="666"/>
      <c r="AG19" s="666"/>
      <c r="AH19" s="666"/>
      <c r="AI19" s="666"/>
      <c r="AJ19" s="666"/>
      <c r="AK19" s="666"/>
      <c r="AL19" s="608">
        <v>25.4</v>
      </c>
      <c r="AM19" s="609"/>
      <c r="AN19" s="609"/>
      <c r="AO19" s="667"/>
      <c r="AP19" s="600" t="s">
        <v>272</v>
      </c>
      <c r="AQ19" s="601"/>
      <c r="AR19" s="601"/>
      <c r="AS19" s="601"/>
      <c r="AT19" s="601"/>
      <c r="AU19" s="601"/>
      <c r="AV19" s="601"/>
      <c r="AW19" s="601"/>
      <c r="AX19" s="601"/>
      <c r="AY19" s="601"/>
      <c r="AZ19" s="601"/>
      <c r="BA19" s="601"/>
      <c r="BB19" s="601"/>
      <c r="BC19" s="601"/>
      <c r="BD19" s="601"/>
      <c r="BE19" s="601"/>
      <c r="BF19" s="602"/>
      <c r="BG19" s="603">
        <v>11521</v>
      </c>
      <c r="BH19" s="606"/>
      <c r="BI19" s="606"/>
      <c r="BJ19" s="606"/>
      <c r="BK19" s="606"/>
      <c r="BL19" s="606"/>
      <c r="BM19" s="606"/>
      <c r="BN19" s="607"/>
      <c r="BO19" s="665">
        <v>0.5</v>
      </c>
      <c r="BP19" s="665"/>
      <c r="BQ19" s="665"/>
      <c r="BR19" s="665"/>
      <c r="BS19" s="611" t="s">
        <v>233</v>
      </c>
      <c r="BT19" s="606"/>
      <c r="BU19" s="606"/>
      <c r="BV19" s="606"/>
      <c r="BW19" s="606"/>
      <c r="BX19" s="606"/>
      <c r="BY19" s="606"/>
      <c r="BZ19" s="606"/>
      <c r="CA19" s="606"/>
      <c r="CB19" s="646"/>
      <c r="CD19" s="647" t="s">
        <v>273</v>
      </c>
      <c r="CE19" s="644"/>
      <c r="CF19" s="644"/>
      <c r="CG19" s="644"/>
      <c r="CH19" s="644"/>
      <c r="CI19" s="644"/>
      <c r="CJ19" s="644"/>
      <c r="CK19" s="644"/>
      <c r="CL19" s="644"/>
      <c r="CM19" s="644"/>
      <c r="CN19" s="644"/>
      <c r="CO19" s="644"/>
      <c r="CP19" s="644"/>
      <c r="CQ19" s="645"/>
      <c r="CR19" s="603" t="s">
        <v>140</v>
      </c>
      <c r="CS19" s="606"/>
      <c r="CT19" s="606"/>
      <c r="CU19" s="606"/>
      <c r="CV19" s="606"/>
      <c r="CW19" s="606"/>
      <c r="CX19" s="606"/>
      <c r="CY19" s="607"/>
      <c r="CZ19" s="665" t="s">
        <v>233</v>
      </c>
      <c r="DA19" s="665"/>
      <c r="DB19" s="665"/>
      <c r="DC19" s="665"/>
      <c r="DD19" s="611" t="s">
        <v>140</v>
      </c>
      <c r="DE19" s="606"/>
      <c r="DF19" s="606"/>
      <c r="DG19" s="606"/>
      <c r="DH19" s="606"/>
      <c r="DI19" s="606"/>
      <c r="DJ19" s="606"/>
      <c r="DK19" s="606"/>
      <c r="DL19" s="606"/>
      <c r="DM19" s="606"/>
      <c r="DN19" s="606"/>
      <c r="DO19" s="606"/>
      <c r="DP19" s="607"/>
      <c r="DQ19" s="611" t="s">
        <v>140</v>
      </c>
      <c r="DR19" s="606"/>
      <c r="DS19" s="606"/>
      <c r="DT19" s="606"/>
      <c r="DU19" s="606"/>
      <c r="DV19" s="606"/>
      <c r="DW19" s="606"/>
      <c r="DX19" s="606"/>
      <c r="DY19" s="606"/>
      <c r="DZ19" s="606"/>
      <c r="EA19" s="606"/>
      <c r="EB19" s="606"/>
      <c r="EC19" s="646"/>
    </row>
    <row r="20" spans="2:133" ht="11.25" customHeight="1" x14ac:dyDescent="0.15">
      <c r="B20" s="600" t="s">
        <v>274</v>
      </c>
      <c r="C20" s="601"/>
      <c r="D20" s="601"/>
      <c r="E20" s="601"/>
      <c r="F20" s="601"/>
      <c r="G20" s="601"/>
      <c r="H20" s="601"/>
      <c r="I20" s="601"/>
      <c r="J20" s="601"/>
      <c r="K20" s="601"/>
      <c r="L20" s="601"/>
      <c r="M20" s="601"/>
      <c r="N20" s="601"/>
      <c r="O20" s="601"/>
      <c r="P20" s="601"/>
      <c r="Q20" s="602"/>
      <c r="R20" s="603">
        <v>118492</v>
      </c>
      <c r="S20" s="606"/>
      <c r="T20" s="606"/>
      <c r="U20" s="606"/>
      <c r="V20" s="606"/>
      <c r="W20" s="606"/>
      <c r="X20" s="606"/>
      <c r="Y20" s="607"/>
      <c r="Z20" s="665">
        <v>1.6</v>
      </c>
      <c r="AA20" s="665"/>
      <c r="AB20" s="665"/>
      <c r="AC20" s="665"/>
      <c r="AD20" s="666" t="s">
        <v>140</v>
      </c>
      <c r="AE20" s="666"/>
      <c r="AF20" s="666"/>
      <c r="AG20" s="666"/>
      <c r="AH20" s="666"/>
      <c r="AI20" s="666"/>
      <c r="AJ20" s="666"/>
      <c r="AK20" s="666"/>
      <c r="AL20" s="608" t="s">
        <v>140</v>
      </c>
      <c r="AM20" s="609"/>
      <c r="AN20" s="609"/>
      <c r="AO20" s="667"/>
      <c r="AP20" s="600" t="s">
        <v>275</v>
      </c>
      <c r="AQ20" s="601"/>
      <c r="AR20" s="601"/>
      <c r="AS20" s="601"/>
      <c r="AT20" s="601"/>
      <c r="AU20" s="601"/>
      <c r="AV20" s="601"/>
      <c r="AW20" s="601"/>
      <c r="AX20" s="601"/>
      <c r="AY20" s="601"/>
      <c r="AZ20" s="601"/>
      <c r="BA20" s="601"/>
      <c r="BB20" s="601"/>
      <c r="BC20" s="601"/>
      <c r="BD20" s="601"/>
      <c r="BE20" s="601"/>
      <c r="BF20" s="602"/>
      <c r="BG20" s="603">
        <v>11521</v>
      </c>
      <c r="BH20" s="606"/>
      <c r="BI20" s="606"/>
      <c r="BJ20" s="606"/>
      <c r="BK20" s="606"/>
      <c r="BL20" s="606"/>
      <c r="BM20" s="606"/>
      <c r="BN20" s="607"/>
      <c r="BO20" s="665">
        <v>0.5</v>
      </c>
      <c r="BP20" s="665"/>
      <c r="BQ20" s="665"/>
      <c r="BR20" s="665"/>
      <c r="BS20" s="611" t="s">
        <v>233</v>
      </c>
      <c r="BT20" s="606"/>
      <c r="BU20" s="606"/>
      <c r="BV20" s="606"/>
      <c r="BW20" s="606"/>
      <c r="BX20" s="606"/>
      <c r="BY20" s="606"/>
      <c r="BZ20" s="606"/>
      <c r="CA20" s="606"/>
      <c r="CB20" s="646"/>
      <c r="CD20" s="647" t="s">
        <v>276</v>
      </c>
      <c r="CE20" s="644"/>
      <c r="CF20" s="644"/>
      <c r="CG20" s="644"/>
      <c r="CH20" s="644"/>
      <c r="CI20" s="644"/>
      <c r="CJ20" s="644"/>
      <c r="CK20" s="644"/>
      <c r="CL20" s="644"/>
      <c r="CM20" s="644"/>
      <c r="CN20" s="644"/>
      <c r="CO20" s="644"/>
      <c r="CP20" s="644"/>
      <c r="CQ20" s="645"/>
      <c r="CR20" s="603">
        <v>7314432</v>
      </c>
      <c r="CS20" s="606"/>
      <c r="CT20" s="606"/>
      <c r="CU20" s="606"/>
      <c r="CV20" s="606"/>
      <c r="CW20" s="606"/>
      <c r="CX20" s="606"/>
      <c r="CY20" s="607"/>
      <c r="CZ20" s="665">
        <v>100</v>
      </c>
      <c r="DA20" s="665"/>
      <c r="DB20" s="665"/>
      <c r="DC20" s="665"/>
      <c r="DD20" s="611">
        <v>869052</v>
      </c>
      <c r="DE20" s="606"/>
      <c r="DF20" s="606"/>
      <c r="DG20" s="606"/>
      <c r="DH20" s="606"/>
      <c r="DI20" s="606"/>
      <c r="DJ20" s="606"/>
      <c r="DK20" s="606"/>
      <c r="DL20" s="606"/>
      <c r="DM20" s="606"/>
      <c r="DN20" s="606"/>
      <c r="DO20" s="606"/>
      <c r="DP20" s="607"/>
      <c r="DQ20" s="611">
        <v>5073007</v>
      </c>
      <c r="DR20" s="606"/>
      <c r="DS20" s="606"/>
      <c r="DT20" s="606"/>
      <c r="DU20" s="606"/>
      <c r="DV20" s="606"/>
      <c r="DW20" s="606"/>
      <c r="DX20" s="606"/>
      <c r="DY20" s="606"/>
      <c r="DZ20" s="606"/>
      <c r="EA20" s="606"/>
      <c r="EB20" s="606"/>
      <c r="EC20" s="646"/>
    </row>
    <row r="21" spans="2:133" ht="11.25" customHeight="1" x14ac:dyDescent="0.15">
      <c r="B21" s="600" t="s">
        <v>277</v>
      </c>
      <c r="C21" s="601"/>
      <c r="D21" s="601"/>
      <c r="E21" s="601"/>
      <c r="F21" s="601"/>
      <c r="G21" s="601"/>
      <c r="H21" s="601"/>
      <c r="I21" s="601"/>
      <c r="J21" s="601"/>
      <c r="K21" s="601"/>
      <c r="L21" s="601"/>
      <c r="M21" s="601"/>
      <c r="N21" s="601"/>
      <c r="O21" s="601"/>
      <c r="P21" s="601"/>
      <c r="Q21" s="602"/>
      <c r="R21" s="603" t="s">
        <v>233</v>
      </c>
      <c r="S21" s="606"/>
      <c r="T21" s="606"/>
      <c r="U21" s="606"/>
      <c r="V21" s="606"/>
      <c r="W21" s="606"/>
      <c r="X21" s="606"/>
      <c r="Y21" s="607"/>
      <c r="Z21" s="665" t="s">
        <v>131</v>
      </c>
      <c r="AA21" s="665"/>
      <c r="AB21" s="665"/>
      <c r="AC21" s="665"/>
      <c r="AD21" s="666" t="s">
        <v>140</v>
      </c>
      <c r="AE21" s="666"/>
      <c r="AF21" s="666"/>
      <c r="AG21" s="666"/>
      <c r="AH21" s="666"/>
      <c r="AI21" s="666"/>
      <c r="AJ21" s="666"/>
      <c r="AK21" s="666"/>
      <c r="AL21" s="608" t="s">
        <v>233</v>
      </c>
      <c r="AM21" s="609"/>
      <c r="AN21" s="609"/>
      <c r="AO21" s="667"/>
      <c r="AP21" s="711" t="s">
        <v>278</v>
      </c>
      <c r="AQ21" s="718"/>
      <c r="AR21" s="718"/>
      <c r="AS21" s="718"/>
      <c r="AT21" s="718"/>
      <c r="AU21" s="718"/>
      <c r="AV21" s="718"/>
      <c r="AW21" s="718"/>
      <c r="AX21" s="718"/>
      <c r="AY21" s="718"/>
      <c r="AZ21" s="718"/>
      <c r="BA21" s="718"/>
      <c r="BB21" s="718"/>
      <c r="BC21" s="718"/>
      <c r="BD21" s="718"/>
      <c r="BE21" s="718"/>
      <c r="BF21" s="713"/>
      <c r="BG21" s="603">
        <v>11521</v>
      </c>
      <c r="BH21" s="606"/>
      <c r="BI21" s="606"/>
      <c r="BJ21" s="606"/>
      <c r="BK21" s="606"/>
      <c r="BL21" s="606"/>
      <c r="BM21" s="606"/>
      <c r="BN21" s="607"/>
      <c r="BO21" s="665">
        <v>0.5</v>
      </c>
      <c r="BP21" s="665"/>
      <c r="BQ21" s="665"/>
      <c r="BR21" s="665"/>
      <c r="BS21" s="611" t="s">
        <v>131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279</v>
      </c>
      <c r="C22" s="601"/>
      <c r="D22" s="601"/>
      <c r="E22" s="601"/>
      <c r="F22" s="601"/>
      <c r="G22" s="601"/>
      <c r="H22" s="601"/>
      <c r="I22" s="601"/>
      <c r="J22" s="601"/>
      <c r="K22" s="601"/>
      <c r="L22" s="601"/>
      <c r="M22" s="601"/>
      <c r="N22" s="601"/>
      <c r="O22" s="601"/>
      <c r="P22" s="601"/>
      <c r="Q22" s="602"/>
      <c r="R22" s="603">
        <v>4176417</v>
      </c>
      <c r="S22" s="606"/>
      <c r="T22" s="606"/>
      <c r="U22" s="606"/>
      <c r="V22" s="606"/>
      <c r="W22" s="606"/>
      <c r="X22" s="606"/>
      <c r="Y22" s="607"/>
      <c r="Z22" s="665">
        <v>56.4</v>
      </c>
      <c r="AA22" s="665"/>
      <c r="AB22" s="665"/>
      <c r="AC22" s="665"/>
      <c r="AD22" s="666">
        <v>4057925</v>
      </c>
      <c r="AE22" s="666"/>
      <c r="AF22" s="666"/>
      <c r="AG22" s="666"/>
      <c r="AH22" s="666"/>
      <c r="AI22" s="666"/>
      <c r="AJ22" s="666"/>
      <c r="AK22" s="666"/>
      <c r="AL22" s="608">
        <v>99.8</v>
      </c>
      <c r="AM22" s="609"/>
      <c r="AN22" s="609"/>
      <c r="AO22" s="667"/>
      <c r="AP22" s="711" t="s">
        <v>280</v>
      </c>
      <c r="AQ22" s="718"/>
      <c r="AR22" s="718"/>
      <c r="AS22" s="718"/>
      <c r="AT22" s="718"/>
      <c r="AU22" s="718"/>
      <c r="AV22" s="718"/>
      <c r="AW22" s="718"/>
      <c r="AX22" s="718"/>
      <c r="AY22" s="718"/>
      <c r="AZ22" s="718"/>
      <c r="BA22" s="718"/>
      <c r="BB22" s="718"/>
      <c r="BC22" s="718"/>
      <c r="BD22" s="718"/>
      <c r="BE22" s="718"/>
      <c r="BF22" s="713"/>
      <c r="BG22" s="603" t="s">
        <v>256</v>
      </c>
      <c r="BH22" s="606"/>
      <c r="BI22" s="606"/>
      <c r="BJ22" s="606"/>
      <c r="BK22" s="606"/>
      <c r="BL22" s="606"/>
      <c r="BM22" s="606"/>
      <c r="BN22" s="607"/>
      <c r="BO22" s="665" t="s">
        <v>131</v>
      </c>
      <c r="BP22" s="665"/>
      <c r="BQ22" s="665"/>
      <c r="BR22" s="665"/>
      <c r="BS22" s="611" t="s">
        <v>233</v>
      </c>
      <c r="BT22" s="606"/>
      <c r="BU22" s="606"/>
      <c r="BV22" s="606"/>
      <c r="BW22" s="606"/>
      <c r="BX22" s="606"/>
      <c r="BY22" s="606"/>
      <c r="BZ22" s="606"/>
      <c r="CA22" s="606"/>
      <c r="CB22" s="646"/>
      <c r="CD22" s="720" t="s">
        <v>281</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282</v>
      </c>
      <c r="C23" s="601"/>
      <c r="D23" s="601"/>
      <c r="E23" s="601"/>
      <c r="F23" s="601"/>
      <c r="G23" s="601"/>
      <c r="H23" s="601"/>
      <c r="I23" s="601"/>
      <c r="J23" s="601"/>
      <c r="K23" s="601"/>
      <c r="L23" s="601"/>
      <c r="M23" s="601"/>
      <c r="N23" s="601"/>
      <c r="O23" s="601"/>
      <c r="P23" s="601"/>
      <c r="Q23" s="602"/>
      <c r="R23" s="603">
        <v>3652</v>
      </c>
      <c r="S23" s="606"/>
      <c r="T23" s="606"/>
      <c r="U23" s="606"/>
      <c r="V23" s="606"/>
      <c r="W23" s="606"/>
      <c r="X23" s="606"/>
      <c r="Y23" s="607"/>
      <c r="Z23" s="665">
        <v>0</v>
      </c>
      <c r="AA23" s="665"/>
      <c r="AB23" s="665"/>
      <c r="AC23" s="665"/>
      <c r="AD23" s="666">
        <v>3652</v>
      </c>
      <c r="AE23" s="666"/>
      <c r="AF23" s="666"/>
      <c r="AG23" s="666"/>
      <c r="AH23" s="666"/>
      <c r="AI23" s="666"/>
      <c r="AJ23" s="666"/>
      <c r="AK23" s="666"/>
      <c r="AL23" s="608">
        <v>0.1</v>
      </c>
      <c r="AM23" s="609"/>
      <c r="AN23" s="609"/>
      <c r="AO23" s="667"/>
      <c r="AP23" s="711" t="s">
        <v>283</v>
      </c>
      <c r="AQ23" s="718"/>
      <c r="AR23" s="718"/>
      <c r="AS23" s="718"/>
      <c r="AT23" s="718"/>
      <c r="AU23" s="718"/>
      <c r="AV23" s="718"/>
      <c r="AW23" s="718"/>
      <c r="AX23" s="718"/>
      <c r="AY23" s="718"/>
      <c r="AZ23" s="718"/>
      <c r="BA23" s="718"/>
      <c r="BB23" s="718"/>
      <c r="BC23" s="718"/>
      <c r="BD23" s="718"/>
      <c r="BE23" s="718"/>
      <c r="BF23" s="713"/>
      <c r="BG23" s="603" t="s">
        <v>131</v>
      </c>
      <c r="BH23" s="606"/>
      <c r="BI23" s="606"/>
      <c r="BJ23" s="606"/>
      <c r="BK23" s="606"/>
      <c r="BL23" s="606"/>
      <c r="BM23" s="606"/>
      <c r="BN23" s="607"/>
      <c r="BO23" s="665" t="s">
        <v>233</v>
      </c>
      <c r="BP23" s="665"/>
      <c r="BQ23" s="665"/>
      <c r="BR23" s="665"/>
      <c r="BS23" s="611" t="s">
        <v>284</v>
      </c>
      <c r="BT23" s="606"/>
      <c r="BU23" s="606"/>
      <c r="BV23" s="606"/>
      <c r="BW23" s="606"/>
      <c r="BX23" s="606"/>
      <c r="BY23" s="606"/>
      <c r="BZ23" s="606"/>
      <c r="CA23" s="606"/>
      <c r="CB23" s="646"/>
      <c r="CD23" s="720" t="s">
        <v>221</v>
      </c>
      <c r="CE23" s="721"/>
      <c r="CF23" s="721"/>
      <c r="CG23" s="721"/>
      <c r="CH23" s="721"/>
      <c r="CI23" s="721"/>
      <c r="CJ23" s="721"/>
      <c r="CK23" s="721"/>
      <c r="CL23" s="721"/>
      <c r="CM23" s="721"/>
      <c r="CN23" s="721"/>
      <c r="CO23" s="721"/>
      <c r="CP23" s="721"/>
      <c r="CQ23" s="722"/>
      <c r="CR23" s="720" t="s">
        <v>285</v>
      </c>
      <c r="CS23" s="721"/>
      <c r="CT23" s="721"/>
      <c r="CU23" s="721"/>
      <c r="CV23" s="721"/>
      <c r="CW23" s="721"/>
      <c r="CX23" s="721"/>
      <c r="CY23" s="722"/>
      <c r="CZ23" s="720" t="s">
        <v>286</v>
      </c>
      <c r="DA23" s="721"/>
      <c r="DB23" s="721"/>
      <c r="DC23" s="722"/>
      <c r="DD23" s="720" t="s">
        <v>287</v>
      </c>
      <c r="DE23" s="721"/>
      <c r="DF23" s="721"/>
      <c r="DG23" s="721"/>
      <c r="DH23" s="721"/>
      <c r="DI23" s="721"/>
      <c r="DJ23" s="721"/>
      <c r="DK23" s="722"/>
      <c r="DL23" s="729" t="s">
        <v>288</v>
      </c>
      <c r="DM23" s="730"/>
      <c r="DN23" s="730"/>
      <c r="DO23" s="730"/>
      <c r="DP23" s="730"/>
      <c r="DQ23" s="730"/>
      <c r="DR23" s="730"/>
      <c r="DS23" s="730"/>
      <c r="DT23" s="730"/>
      <c r="DU23" s="730"/>
      <c r="DV23" s="731"/>
      <c r="DW23" s="720" t="s">
        <v>289</v>
      </c>
      <c r="DX23" s="721"/>
      <c r="DY23" s="721"/>
      <c r="DZ23" s="721"/>
      <c r="EA23" s="721"/>
      <c r="EB23" s="721"/>
      <c r="EC23" s="722"/>
    </row>
    <row r="24" spans="2:133" ht="11.25" customHeight="1" x14ac:dyDescent="0.15">
      <c r="B24" s="600" t="s">
        <v>290</v>
      </c>
      <c r="C24" s="601"/>
      <c r="D24" s="601"/>
      <c r="E24" s="601"/>
      <c r="F24" s="601"/>
      <c r="G24" s="601"/>
      <c r="H24" s="601"/>
      <c r="I24" s="601"/>
      <c r="J24" s="601"/>
      <c r="K24" s="601"/>
      <c r="L24" s="601"/>
      <c r="M24" s="601"/>
      <c r="N24" s="601"/>
      <c r="O24" s="601"/>
      <c r="P24" s="601"/>
      <c r="Q24" s="602"/>
      <c r="R24" s="603">
        <v>167679</v>
      </c>
      <c r="S24" s="606"/>
      <c r="T24" s="606"/>
      <c r="U24" s="606"/>
      <c r="V24" s="606"/>
      <c r="W24" s="606"/>
      <c r="X24" s="606"/>
      <c r="Y24" s="607"/>
      <c r="Z24" s="665">
        <v>2.2999999999999998</v>
      </c>
      <c r="AA24" s="665"/>
      <c r="AB24" s="665"/>
      <c r="AC24" s="665"/>
      <c r="AD24" s="666" t="s">
        <v>131</v>
      </c>
      <c r="AE24" s="666"/>
      <c r="AF24" s="666"/>
      <c r="AG24" s="666"/>
      <c r="AH24" s="666"/>
      <c r="AI24" s="666"/>
      <c r="AJ24" s="666"/>
      <c r="AK24" s="666"/>
      <c r="AL24" s="608" t="s">
        <v>131</v>
      </c>
      <c r="AM24" s="609"/>
      <c r="AN24" s="609"/>
      <c r="AO24" s="667"/>
      <c r="AP24" s="711" t="s">
        <v>291</v>
      </c>
      <c r="AQ24" s="718"/>
      <c r="AR24" s="718"/>
      <c r="AS24" s="718"/>
      <c r="AT24" s="718"/>
      <c r="AU24" s="718"/>
      <c r="AV24" s="718"/>
      <c r="AW24" s="718"/>
      <c r="AX24" s="718"/>
      <c r="AY24" s="718"/>
      <c r="AZ24" s="718"/>
      <c r="BA24" s="718"/>
      <c r="BB24" s="718"/>
      <c r="BC24" s="718"/>
      <c r="BD24" s="718"/>
      <c r="BE24" s="718"/>
      <c r="BF24" s="713"/>
      <c r="BG24" s="603" t="s">
        <v>140</v>
      </c>
      <c r="BH24" s="606"/>
      <c r="BI24" s="606"/>
      <c r="BJ24" s="606"/>
      <c r="BK24" s="606"/>
      <c r="BL24" s="606"/>
      <c r="BM24" s="606"/>
      <c r="BN24" s="607"/>
      <c r="BO24" s="665" t="s">
        <v>131</v>
      </c>
      <c r="BP24" s="665"/>
      <c r="BQ24" s="665"/>
      <c r="BR24" s="665"/>
      <c r="BS24" s="611" t="s">
        <v>131</v>
      </c>
      <c r="BT24" s="606"/>
      <c r="BU24" s="606"/>
      <c r="BV24" s="606"/>
      <c r="BW24" s="606"/>
      <c r="BX24" s="606"/>
      <c r="BY24" s="606"/>
      <c r="BZ24" s="606"/>
      <c r="CA24" s="606"/>
      <c r="CB24" s="646"/>
      <c r="CD24" s="674" t="s">
        <v>292</v>
      </c>
      <c r="CE24" s="675"/>
      <c r="CF24" s="675"/>
      <c r="CG24" s="675"/>
      <c r="CH24" s="675"/>
      <c r="CI24" s="675"/>
      <c r="CJ24" s="675"/>
      <c r="CK24" s="675"/>
      <c r="CL24" s="675"/>
      <c r="CM24" s="675"/>
      <c r="CN24" s="675"/>
      <c r="CO24" s="675"/>
      <c r="CP24" s="675"/>
      <c r="CQ24" s="676"/>
      <c r="CR24" s="668">
        <v>3642013</v>
      </c>
      <c r="CS24" s="669"/>
      <c r="CT24" s="669"/>
      <c r="CU24" s="669"/>
      <c r="CV24" s="669"/>
      <c r="CW24" s="669"/>
      <c r="CX24" s="669"/>
      <c r="CY24" s="715"/>
      <c r="CZ24" s="716">
        <v>49.8</v>
      </c>
      <c r="DA24" s="685"/>
      <c r="DB24" s="685"/>
      <c r="DC24" s="719"/>
      <c r="DD24" s="714">
        <v>2319255</v>
      </c>
      <c r="DE24" s="669"/>
      <c r="DF24" s="669"/>
      <c r="DG24" s="669"/>
      <c r="DH24" s="669"/>
      <c r="DI24" s="669"/>
      <c r="DJ24" s="669"/>
      <c r="DK24" s="715"/>
      <c r="DL24" s="714">
        <v>1891059</v>
      </c>
      <c r="DM24" s="669"/>
      <c r="DN24" s="669"/>
      <c r="DO24" s="669"/>
      <c r="DP24" s="669"/>
      <c r="DQ24" s="669"/>
      <c r="DR24" s="669"/>
      <c r="DS24" s="669"/>
      <c r="DT24" s="669"/>
      <c r="DU24" s="669"/>
      <c r="DV24" s="715"/>
      <c r="DW24" s="716">
        <v>43.5</v>
      </c>
      <c r="DX24" s="685"/>
      <c r="DY24" s="685"/>
      <c r="DZ24" s="685"/>
      <c r="EA24" s="685"/>
      <c r="EB24" s="685"/>
      <c r="EC24" s="717"/>
    </row>
    <row r="25" spans="2:133" ht="11.25" customHeight="1" x14ac:dyDescent="0.15">
      <c r="B25" s="600" t="s">
        <v>293</v>
      </c>
      <c r="C25" s="601"/>
      <c r="D25" s="601"/>
      <c r="E25" s="601"/>
      <c r="F25" s="601"/>
      <c r="G25" s="601"/>
      <c r="H25" s="601"/>
      <c r="I25" s="601"/>
      <c r="J25" s="601"/>
      <c r="K25" s="601"/>
      <c r="L25" s="601"/>
      <c r="M25" s="601"/>
      <c r="N25" s="601"/>
      <c r="O25" s="601"/>
      <c r="P25" s="601"/>
      <c r="Q25" s="602"/>
      <c r="R25" s="603">
        <v>23365</v>
      </c>
      <c r="S25" s="606"/>
      <c r="T25" s="606"/>
      <c r="U25" s="606"/>
      <c r="V25" s="606"/>
      <c r="W25" s="606"/>
      <c r="X25" s="606"/>
      <c r="Y25" s="607"/>
      <c r="Z25" s="665">
        <v>0.3</v>
      </c>
      <c r="AA25" s="665"/>
      <c r="AB25" s="665"/>
      <c r="AC25" s="665"/>
      <c r="AD25" s="666">
        <v>2328</v>
      </c>
      <c r="AE25" s="666"/>
      <c r="AF25" s="666"/>
      <c r="AG25" s="666"/>
      <c r="AH25" s="666"/>
      <c r="AI25" s="666"/>
      <c r="AJ25" s="666"/>
      <c r="AK25" s="666"/>
      <c r="AL25" s="608">
        <v>0.1</v>
      </c>
      <c r="AM25" s="609"/>
      <c r="AN25" s="609"/>
      <c r="AO25" s="667"/>
      <c r="AP25" s="711" t="s">
        <v>294</v>
      </c>
      <c r="AQ25" s="718"/>
      <c r="AR25" s="718"/>
      <c r="AS25" s="718"/>
      <c r="AT25" s="718"/>
      <c r="AU25" s="718"/>
      <c r="AV25" s="718"/>
      <c r="AW25" s="718"/>
      <c r="AX25" s="718"/>
      <c r="AY25" s="718"/>
      <c r="AZ25" s="718"/>
      <c r="BA25" s="718"/>
      <c r="BB25" s="718"/>
      <c r="BC25" s="718"/>
      <c r="BD25" s="718"/>
      <c r="BE25" s="718"/>
      <c r="BF25" s="713"/>
      <c r="BG25" s="603" t="s">
        <v>284</v>
      </c>
      <c r="BH25" s="606"/>
      <c r="BI25" s="606"/>
      <c r="BJ25" s="606"/>
      <c r="BK25" s="606"/>
      <c r="BL25" s="606"/>
      <c r="BM25" s="606"/>
      <c r="BN25" s="607"/>
      <c r="BO25" s="665" t="s">
        <v>233</v>
      </c>
      <c r="BP25" s="665"/>
      <c r="BQ25" s="665"/>
      <c r="BR25" s="665"/>
      <c r="BS25" s="611" t="s">
        <v>131</v>
      </c>
      <c r="BT25" s="606"/>
      <c r="BU25" s="606"/>
      <c r="BV25" s="606"/>
      <c r="BW25" s="606"/>
      <c r="BX25" s="606"/>
      <c r="BY25" s="606"/>
      <c r="BZ25" s="606"/>
      <c r="CA25" s="606"/>
      <c r="CB25" s="646"/>
      <c r="CD25" s="647" t="s">
        <v>295</v>
      </c>
      <c r="CE25" s="644"/>
      <c r="CF25" s="644"/>
      <c r="CG25" s="644"/>
      <c r="CH25" s="644"/>
      <c r="CI25" s="644"/>
      <c r="CJ25" s="644"/>
      <c r="CK25" s="644"/>
      <c r="CL25" s="644"/>
      <c r="CM25" s="644"/>
      <c r="CN25" s="644"/>
      <c r="CO25" s="644"/>
      <c r="CP25" s="644"/>
      <c r="CQ25" s="645"/>
      <c r="CR25" s="603">
        <v>806472</v>
      </c>
      <c r="CS25" s="604"/>
      <c r="CT25" s="604"/>
      <c r="CU25" s="604"/>
      <c r="CV25" s="604"/>
      <c r="CW25" s="604"/>
      <c r="CX25" s="604"/>
      <c r="CY25" s="605"/>
      <c r="CZ25" s="608">
        <v>11</v>
      </c>
      <c r="DA25" s="637"/>
      <c r="DB25" s="637"/>
      <c r="DC25" s="638"/>
      <c r="DD25" s="611">
        <v>784597</v>
      </c>
      <c r="DE25" s="604"/>
      <c r="DF25" s="604"/>
      <c r="DG25" s="604"/>
      <c r="DH25" s="604"/>
      <c r="DI25" s="604"/>
      <c r="DJ25" s="604"/>
      <c r="DK25" s="605"/>
      <c r="DL25" s="611">
        <v>772921</v>
      </c>
      <c r="DM25" s="604"/>
      <c r="DN25" s="604"/>
      <c r="DO25" s="604"/>
      <c r="DP25" s="604"/>
      <c r="DQ25" s="604"/>
      <c r="DR25" s="604"/>
      <c r="DS25" s="604"/>
      <c r="DT25" s="604"/>
      <c r="DU25" s="604"/>
      <c r="DV25" s="605"/>
      <c r="DW25" s="608">
        <v>17.8</v>
      </c>
      <c r="DX25" s="637"/>
      <c r="DY25" s="637"/>
      <c r="DZ25" s="637"/>
      <c r="EA25" s="637"/>
      <c r="EB25" s="637"/>
      <c r="EC25" s="639"/>
    </row>
    <row r="26" spans="2:133" ht="11.25" customHeight="1" x14ac:dyDescent="0.15">
      <c r="B26" s="600" t="s">
        <v>296</v>
      </c>
      <c r="C26" s="601"/>
      <c r="D26" s="601"/>
      <c r="E26" s="601"/>
      <c r="F26" s="601"/>
      <c r="G26" s="601"/>
      <c r="H26" s="601"/>
      <c r="I26" s="601"/>
      <c r="J26" s="601"/>
      <c r="K26" s="601"/>
      <c r="L26" s="601"/>
      <c r="M26" s="601"/>
      <c r="N26" s="601"/>
      <c r="O26" s="601"/>
      <c r="P26" s="601"/>
      <c r="Q26" s="602"/>
      <c r="R26" s="603">
        <v>11545</v>
      </c>
      <c r="S26" s="606"/>
      <c r="T26" s="606"/>
      <c r="U26" s="606"/>
      <c r="V26" s="606"/>
      <c r="W26" s="606"/>
      <c r="X26" s="606"/>
      <c r="Y26" s="607"/>
      <c r="Z26" s="665">
        <v>0.2</v>
      </c>
      <c r="AA26" s="665"/>
      <c r="AB26" s="665"/>
      <c r="AC26" s="665"/>
      <c r="AD26" s="666" t="s">
        <v>256</v>
      </c>
      <c r="AE26" s="666"/>
      <c r="AF26" s="666"/>
      <c r="AG26" s="666"/>
      <c r="AH26" s="666"/>
      <c r="AI26" s="666"/>
      <c r="AJ26" s="666"/>
      <c r="AK26" s="666"/>
      <c r="AL26" s="608" t="s">
        <v>131</v>
      </c>
      <c r="AM26" s="609"/>
      <c r="AN26" s="609"/>
      <c r="AO26" s="667"/>
      <c r="AP26" s="711" t="s">
        <v>297</v>
      </c>
      <c r="AQ26" s="712"/>
      <c r="AR26" s="712"/>
      <c r="AS26" s="712"/>
      <c r="AT26" s="712"/>
      <c r="AU26" s="712"/>
      <c r="AV26" s="712"/>
      <c r="AW26" s="712"/>
      <c r="AX26" s="712"/>
      <c r="AY26" s="712"/>
      <c r="AZ26" s="712"/>
      <c r="BA26" s="712"/>
      <c r="BB26" s="712"/>
      <c r="BC26" s="712"/>
      <c r="BD26" s="712"/>
      <c r="BE26" s="712"/>
      <c r="BF26" s="713"/>
      <c r="BG26" s="603" t="s">
        <v>233</v>
      </c>
      <c r="BH26" s="606"/>
      <c r="BI26" s="606"/>
      <c r="BJ26" s="606"/>
      <c r="BK26" s="606"/>
      <c r="BL26" s="606"/>
      <c r="BM26" s="606"/>
      <c r="BN26" s="607"/>
      <c r="BO26" s="665" t="s">
        <v>131</v>
      </c>
      <c r="BP26" s="665"/>
      <c r="BQ26" s="665"/>
      <c r="BR26" s="665"/>
      <c r="BS26" s="611" t="s">
        <v>140</v>
      </c>
      <c r="BT26" s="606"/>
      <c r="BU26" s="606"/>
      <c r="BV26" s="606"/>
      <c r="BW26" s="606"/>
      <c r="BX26" s="606"/>
      <c r="BY26" s="606"/>
      <c r="BZ26" s="606"/>
      <c r="CA26" s="606"/>
      <c r="CB26" s="646"/>
      <c r="CD26" s="647" t="s">
        <v>298</v>
      </c>
      <c r="CE26" s="644"/>
      <c r="CF26" s="644"/>
      <c r="CG26" s="644"/>
      <c r="CH26" s="644"/>
      <c r="CI26" s="644"/>
      <c r="CJ26" s="644"/>
      <c r="CK26" s="644"/>
      <c r="CL26" s="644"/>
      <c r="CM26" s="644"/>
      <c r="CN26" s="644"/>
      <c r="CO26" s="644"/>
      <c r="CP26" s="644"/>
      <c r="CQ26" s="645"/>
      <c r="CR26" s="603">
        <v>491350</v>
      </c>
      <c r="CS26" s="606"/>
      <c r="CT26" s="606"/>
      <c r="CU26" s="606"/>
      <c r="CV26" s="606"/>
      <c r="CW26" s="606"/>
      <c r="CX26" s="606"/>
      <c r="CY26" s="607"/>
      <c r="CZ26" s="608">
        <v>6.7</v>
      </c>
      <c r="DA26" s="637"/>
      <c r="DB26" s="637"/>
      <c r="DC26" s="638"/>
      <c r="DD26" s="611">
        <v>477099</v>
      </c>
      <c r="DE26" s="606"/>
      <c r="DF26" s="606"/>
      <c r="DG26" s="606"/>
      <c r="DH26" s="606"/>
      <c r="DI26" s="606"/>
      <c r="DJ26" s="606"/>
      <c r="DK26" s="607"/>
      <c r="DL26" s="611" t="s">
        <v>140</v>
      </c>
      <c r="DM26" s="606"/>
      <c r="DN26" s="606"/>
      <c r="DO26" s="606"/>
      <c r="DP26" s="606"/>
      <c r="DQ26" s="606"/>
      <c r="DR26" s="606"/>
      <c r="DS26" s="606"/>
      <c r="DT26" s="606"/>
      <c r="DU26" s="606"/>
      <c r="DV26" s="607"/>
      <c r="DW26" s="608" t="s">
        <v>131</v>
      </c>
      <c r="DX26" s="637"/>
      <c r="DY26" s="637"/>
      <c r="DZ26" s="637"/>
      <c r="EA26" s="637"/>
      <c r="EB26" s="637"/>
      <c r="EC26" s="639"/>
    </row>
    <row r="27" spans="2:133" ht="11.25" customHeight="1" x14ac:dyDescent="0.15">
      <c r="B27" s="600" t="s">
        <v>299</v>
      </c>
      <c r="C27" s="601"/>
      <c r="D27" s="601"/>
      <c r="E27" s="601"/>
      <c r="F27" s="601"/>
      <c r="G27" s="601"/>
      <c r="H27" s="601"/>
      <c r="I27" s="601"/>
      <c r="J27" s="601"/>
      <c r="K27" s="601"/>
      <c r="L27" s="601"/>
      <c r="M27" s="601"/>
      <c r="N27" s="601"/>
      <c r="O27" s="601"/>
      <c r="P27" s="601"/>
      <c r="Q27" s="602"/>
      <c r="R27" s="603">
        <v>1076701</v>
      </c>
      <c r="S27" s="606"/>
      <c r="T27" s="606"/>
      <c r="U27" s="606"/>
      <c r="V27" s="606"/>
      <c r="W27" s="606"/>
      <c r="X27" s="606"/>
      <c r="Y27" s="607"/>
      <c r="Z27" s="665">
        <v>14.5</v>
      </c>
      <c r="AA27" s="665"/>
      <c r="AB27" s="665"/>
      <c r="AC27" s="665"/>
      <c r="AD27" s="666" t="s">
        <v>256</v>
      </c>
      <c r="AE27" s="666"/>
      <c r="AF27" s="666"/>
      <c r="AG27" s="666"/>
      <c r="AH27" s="666"/>
      <c r="AI27" s="666"/>
      <c r="AJ27" s="666"/>
      <c r="AK27" s="666"/>
      <c r="AL27" s="608" t="s">
        <v>256</v>
      </c>
      <c r="AM27" s="609"/>
      <c r="AN27" s="609"/>
      <c r="AO27" s="667"/>
      <c r="AP27" s="600" t="s">
        <v>300</v>
      </c>
      <c r="AQ27" s="601"/>
      <c r="AR27" s="601"/>
      <c r="AS27" s="601"/>
      <c r="AT27" s="601"/>
      <c r="AU27" s="601"/>
      <c r="AV27" s="601"/>
      <c r="AW27" s="601"/>
      <c r="AX27" s="601"/>
      <c r="AY27" s="601"/>
      <c r="AZ27" s="601"/>
      <c r="BA27" s="601"/>
      <c r="BB27" s="601"/>
      <c r="BC27" s="601"/>
      <c r="BD27" s="601"/>
      <c r="BE27" s="601"/>
      <c r="BF27" s="602"/>
      <c r="BG27" s="603">
        <v>2501235</v>
      </c>
      <c r="BH27" s="606"/>
      <c r="BI27" s="606"/>
      <c r="BJ27" s="606"/>
      <c r="BK27" s="606"/>
      <c r="BL27" s="606"/>
      <c r="BM27" s="606"/>
      <c r="BN27" s="607"/>
      <c r="BO27" s="665">
        <v>100</v>
      </c>
      <c r="BP27" s="665"/>
      <c r="BQ27" s="665"/>
      <c r="BR27" s="665"/>
      <c r="BS27" s="611">
        <v>29672</v>
      </c>
      <c r="BT27" s="606"/>
      <c r="BU27" s="606"/>
      <c r="BV27" s="606"/>
      <c r="BW27" s="606"/>
      <c r="BX27" s="606"/>
      <c r="BY27" s="606"/>
      <c r="BZ27" s="606"/>
      <c r="CA27" s="606"/>
      <c r="CB27" s="646"/>
      <c r="CD27" s="647" t="s">
        <v>301</v>
      </c>
      <c r="CE27" s="644"/>
      <c r="CF27" s="644"/>
      <c r="CG27" s="644"/>
      <c r="CH27" s="644"/>
      <c r="CI27" s="644"/>
      <c r="CJ27" s="644"/>
      <c r="CK27" s="644"/>
      <c r="CL27" s="644"/>
      <c r="CM27" s="644"/>
      <c r="CN27" s="644"/>
      <c r="CO27" s="644"/>
      <c r="CP27" s="644"/>
      <c r="CQ27" s="645"/>
      <c r="CR27" s="603">
        <v>1848404</v>
      </c>
      <c r="CS27" s="604"/>
      <c r="CT27" s="604"/>
      <c r="CU27" s="604"/>
      <c r="CV27" s="604"/>
      <c r="CW27" s="604"/>
      <c r="CX27" s="604"/>
      <c r="CY27" s="605"/>
      <c r="CZ27" s="608">
        <v>25.3</v>
      </c>
      <c r="DA27" s="637"/>
      <c r="DB27" s="637"/>
      <c r="DC27" s="638"/>
      <c r="DD27" s="611">
        <v>548150</v>
      </c>
      <c r="DE27" s="604"/>
      <c r="DF27" s="604"/>
      <c r="DG27" s="604"/>
      <c r="DH27" s="604"/>
      <c r="DI27" s="604"/>
      <c r="DJ27" s="604"/>
      <c r="DK27" s="605"/>
      <c r="DL27" s="611">
        <v>548150</v>
      </c>
      <c r="DM27" s="604"/>
      <c r="DN27" s="604"/>
      <c r="DO27" s="604"/>
      <c r="DP27" s="604"/>
      <c r="DQ27" s="604"/>
      <c r="DR27" s="604"/>
      <c r="DS27" s="604"/>
      <c r="DT27" s="604"/>
      <c r="DU27" s="604"/>
      <c r="DV27" s="605"/>
      <c r="DW27" s="608">
        <v>12.6</v>
      </c>
      <c r="DX27" s="637"/>
      <c r="DY27" s="637"/>
      <c r="DZ27" s="637"/>
      <c r="EA27" s="637"/>
      <c r="EB27" s="637"/>
      <c r="EC27" s="639"/>
    </row>
    <row r="28" spans="2:133" ht="11.25" customHeight="1" x14ac:dyDescent="0.15">
      <c r="B28" s="708" t="s">
        <v>302</v>
      </c>
      <c r="C28" s="709"/>
      <c r="D28" s="709"/>
      <c r="E28" s="709"/>
      <c r="F28" s="709"/>
      <c r="G28" s="709"/>
      <c r="H28" s="709"/>
      <c r="I28" s="709"/>
      <c r="J28" s="709"/>
      <c r="K28" s="709"/>
      <c r="L28" s="709"/>
      <c r="M28" s="709"/>
      <c r="N28" s="709"/>
      <c r="O28" s="709"/>
      <c r="P28" s="709"/>
      <c r="Q28" s="710"/>
      <c r="R28" s="603" t="s">
        <v>284</v>
      </c>
      <c r="S28" s="606"/>
      <c r="T28" s="606"/>
      <c r="U28" s="606"/>
      <c r="V28" s="606"/>
      <c r="W28" s="606"/>
      <c r="X28" s="606"/>
      <c r="Y28" s="607"/>
      <c r="Z28" s="665" t="s">
        <v>140</v>
      </c>
      <c r="AA28" s="665"/>
      <c r="AB28" s="665"/>
      <c r="AC28" s="665"/>
      <c r="AD28" s="666" t="s">
        <v>233</v>
      </c>
      <c r="AE28" s="666"/>
      <c r="AF28" s="666"/>
      <c r="AG28" s="666"/>
      <c r="AH28" s="666"/>
      <c r="AI28" s="666"/>
      <c r="AJ28" s="666"/>
      <c r="AK28" s="666"/>
      <c r="AL28" s="608" t="s">
        <v>233</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303</v>
      </c>
      <c r="CE28" s="644"/>
      <c r="CF28" s="644"/>
      <c r="CG28" s="644"/>
      <c r="CH28" s="644"/>
      <c r="CI28" s="644"/>
      <c r="CJ28" s="644"/>
      <c r="CK28" s="644"/>
      <c r="CL28" s="644"/>
      <c r="CM28" s="644"/>
      <c r="CN28" s="644"/>
      <c r="CO28" s="644"/>
      <c r="CP28" s="644"/>
      <c r="CQ28" s="645"/>
      <c r="CR28" s="603">
        <v>987137</v>
      </c>
      <c r="CS28" s="606"/>
      <c r="CT28" s="606"/>
      <c r="CU28" s="606"/>
      <c r="CV28" s="606"/>
      <c r="CW28" s="606"/>
      <c r="CX28" s="606"/>
      <c r="CY28" s="607"/>
      <c r="CZ28" s="608">
        <v>13.5</v>
      </c>
      <c r="DA28" s="637"/>
      <c r="DB28" s="637"/>
      <c r="DC28" s="638"/>
      <c r="DD28" s="611">
        <v>986508</v>
      </c>
      <c r="DE28" s="606"/>
      <c r="DF28" s="606"/>
      <c r="DG28" s="606"/>
      <c r="DH28" s="606"/>
      <c r="DI28" s="606"/>
      <c r="DJ28" s="606"/>
      <c r="DK28" s="607"/>
      <c r="DL28" s="611">
        <v>569988</v>
      </c>
      <c r="DM28" s="606"/>
      <c r="DN28" s="606"/>
      <c r="DO28" s="606"/>
      <c r="DP28" s="606"/>
      <c r="DQ28" s="606"/>
      <c r="DR28" s="606"/>
      <c r="DS28" s="606"/>
      <c r="DT28" s="606"/>
      <c r="DU28" s="606"/>
      <c r="DV28" s="607"/>
      <c r="DW28" s="608">
        <v>13.1</v>
      </c>
      <c r="DX28" s="637"/>
      <c r="DY28" s="637"/>
      <c r="DZ28" s="637"/>
      <c r="EA28" s="637"/>
      <c r="EB28" s="637"/>
      <c r="EC28" s="639"/>
    </row>
    <row r="29" spans="2:133" ht="11.25" customHeight="1" x14ac:dyDescent="0.15">
      <c r="B29" s="600" t="s">
        <v>304</v>
      </c>
      <c r="C29" s="601"/>
      <c r="D29" s="601"/>
      <c r="E29" s="601"/>
      <c r="F29" s="601"/>
      <c r="G29" s="601"/>
      <c r="H29" s="601"/>
      <c r="I29" s="601"/>
      <c r="J29" s="601"/>
      <c r="K29" s="601"/>
      <c r="L29" s="601"/>
      <c r="M29" s="601"/>
      <c r="N29" s="601"/>
      <c r="O29" s="601"/>
      <c r="P29" s="601"/>
      <c r="Q29" s="602"/>
      <c r="R29" s="603">
        <v>574396</v>
      </c>
      <c r="S29" s="606"/>
      <c r="T29" s="606"/>
      <c r="U29" s="606"/>
      <c r="V29" s="606"/>
      <c r="W29" s="606"/>
      <c r="X29" s="606"/>
      <c r="Y29" s="607"/>
      <c r="Z29" s="665">
        <v>7.8</v>
      </c>
      <c r="AA29" s="665"/>
      <c r="AB29" s="665"/>
      <c r="AC29" s="665"/>
      <c r="AD29" s="666" t="s">
        <v>131</v>
      </c>
      <c r="AE29" s="666"/>
      <c r="AF29" s="666"/>
      <c r="AG29" s="666"/>
      <c r="AH29" s="666"/>
      <c r="AI29" s="666"/>
      <c r="AJ29" s="666"/>
      <c r="AK29" s="666"/>
      <c r="AL29" s="608" t="s">
        <v>131</v>
      </c>
      <c r="AM29" s="609"/>
      <c r="AN29" s="609"/>
      <c r="AO29" s="667"/>
      <c r="AP29" s="677" t="s">
        <v>221</v>
      </c>
      <c r="AQ29" s="678"/>
      <c r="AR29" s="678"/>
      <c r="AS29" s="678"/>
      <c r="AT29" s="678"/>
      <c r="AU29" s="678"/>
      <c r="AV29" s="678"/>
      <c r="AW29" s="678"/>
      <c r="AX29" s="678"/>
      <c r="AY29" s="678"/>
      <c r="AZ29" s="678"/>
      <c r="BA29" s="678"/>
      <c r="BB29" s="678"/>
      <c r="BC29" s="678"/>
      <c r="BD29" s="678"/>
      <c r="BE29" s="678"/>
      <c r="BF29" s="679"/>
      <c r="BG29" s="677" t="s">
        <v>305</v>
      </c>
      <c r="BH29" s="705"/>
      <c r="BI29" s="705"/>
      <c r="BJ29" s="705"/>
      <c r="BK29" s="705"/>
      <c r="BL29" s="705"/>
      <c r="BM29" s="705"/>
      <c r="BN29" s="705"/>
      <c r="BO29" s="705"/>
      <c r="BP29" s="705"/>
      <c r="BQ29" s="706"/>
      <c r="BR29" s="677" t="s">
        <v>306</v>
      </c>
      <c r="BS29" s="705"/>
      <c r="BT29" s="705"/>
      <c r="BU29" s="705"/>
      <c r="BV29" s="705"/>
      <c r="BW29" s="705"/>
      <c r="BX29" s="705"/>
      <c r="BY29" s="705"/>
      <c r="BZ29" s="705"/>
      <c r="CA29" s="705"/>
      <c r="CB29" s="706"/>
      <c r="CD29" s="687" t="s">
        <v>307</v>
      </c>
      <c r="CE29" s="688"/>
      <c r="CF29" s="647" t="s">
        <v>64</v>
      </c>
      <c r="CG29" s="644"/>
      <c r="CH29" s="644"/>
      <c r="CI29" s="644"/>
      <c r="CJ29" s="644"/>
      <c r="CK29" s="644"/>
      <c r="CL29" s="644"/>
      <c r="CM29" s="644"/>
      <c r="CN29" s="644"/>
      <c r="CO29" s="644"/>
      <c r="CP29" s="644"/>
      <c r="CQ29" s="645"/>
      <c r="CR29" s="603">
        <v>987137</v>
      </c>
      <c r="CS29" s="604"/>
      <c r="CT29" s="604"/>
      <c r="CU29" s="604"/>
      <c r="CV29" s="604"/>
      <c r="CW29" s="604"/>
      <c r="CX29" s="604"/>
      <c r="CY29" s="605"/>
      <c r="CZ29" s="608">
        <v>13.5</v>
      </c>
      <c r="DA29" s="637"/>
      <c r="DB29" s="637"/>
      <c r="DC29" s="638"/>
      <c r="DD29" s="611">
        <v>986508</v>
      </c>
      <c r="DE29" s="604"/>
      <c r="DF29" s="604"/>
      <c r="DG29" s="604"/>
      <c r="DH29" s="604"/>
      <c r="DI29" s="604"/>
      <c r="DJ29" s="604"/>
      <c r="DK29" s="605"/>
      <c r="DL29" s="611">
        <v>569988</v>
      </c>
      <c r="DM29" s="604"/>
      <c r="DN29" s="604"/>
      <c r="DO29" s="604"/>
      <c r="DP29" s="604"/>
      <c r="DQ29" s="604"/>
      <c r="DR29" s="604"/>
      <c r="DS29" s="604"/>
      <c r="DT29" s="604"/>
      <c r="DU29" s="604"/>
      <c r="DV29" s="605"/>
      <c r="DW29" s="608">
        <v>13.1</v>
      </c>
      <c r="DX29" s="637"/>
      <c r="DY29" s="637"/>
      <c r="DZ29" s="637"/>
      <c r="EA29" s="637"/>
      <c r="EB29" s="637"/>
      <c r="EC29" s="639"/>
    </row>
    <row r="30" spans="2:133" ht="11.25" customHeight="1" x14ac:dyDescent="0.15">
      <c r="B30" s="600" t="s">
        <v>308</v>
      </c>
      <c r="C30" s="601"/>
      <c r="D30" s="601"/>
      <c r="E30" s="601"/>
      <c r="F30" s="601"/>
      <c r="G30" s="601"/>
      <c r="H30" s="601"/>
      <c r="I30" s="601"/>
      <c r="J30" s="601"/>
      <c r="K30" s="601"/>
      <c r="L30" s="601"/>
      <c r="M30" s="601"/>
      <c r="N30" s="601"/>
      <c r="O30" s="601"/>
      <c r="P30" s="601"/>
      <c r="Q30" s="602"/>
      <c r="R30" s="603">
        <v>5232</v>
      </c>
      <c r="S30" s="606"/>
      <c r="T30" s="606"/>
      <c r="U30" s="606"/>
      <c r="V30" s="606"/>
      <c r="W30" s="606"/>
      <c r="X30" s="606"/>
      <c r="Y30" s="607"/>
      <c r="Z30" s="665">
        <v>0.1</v>
      </c>
      <c r="AA30" s="665"/>
      <c r="AB30" s="665"/>
      <c r="AC30" s="665"/>
      <c r="AD30" s="666">
        <v>489</v>
      </c>
      <c r="AE30" s="666"/>
      <c r="AF30" s="666"/>
      <c r="AG30" s="666"/>
      <c r="AH30" s="666"/>
      <c r="AI30" s="666"/>
      <c r="AJ30" s="666"/>
      <c r="AK30" s="666"/>
      <c r="AL30" s="608">
        <v>0</v>
      </c>
      <c r="AM30" s="609"/>
      <c r="AN30" s="609"/>
      <c r="AO30" s="667"/>
      <c r="AP30" s="693" t="s">
        <v>309</v>
      </c>
      <c r="AQ30" s="694"/>
      <c r="AR30" s="694"/>
      <c r="AS30" s="694"/>
      <c r="AT30" s="699" t="s">
        <v>310</v>
      </c>
      <c r="AU30" s="210"/>
      <c r="AV30" s="210"/>
      <c r="AW30" s="210"/>
      <c r="AX30" s="702" t="s">
        <v>183</v>
      </c>
      <c r="AY30" s="703"/>
      <c r="AZ30" s="703"/>
      <c r="BA30" s="703"/>
      <c r="BB30" s="703"/>
      <c r="BC30" s="703"/>
      <c r="BD30" s="703"/>
      <c r="BE30" s="703"/>
      <c r="BF30" s="704"/>
      <c r="BG30" s="683">
        <v>98.9</v>
      </c>
      <c r="BH30" s="684"/>
      <c r="BI30" s="684"/>
      <c r="BJ30" s="684"/>
      <c r="BK30" s="684"/>
      <c r="BL30" s="684"/>
      <c r="BM30" s="685">
        <v>95.9</v>
      </c>
      <c r="BN30" s="684"/>
      <c r="BO30" s="684"/>
      <c r="BP30" s="684"/>
      <c r="BQ30" s="686"/>
      <c r="BR30" s="683">
        <v>98.9</v>
      </c>
      <c r="BS30" s="684"/>
      <c r="BT30" s="684"/>
      <c r="BU30" s="684"/>
      <c r="BV30" s="684"/>
      <c r="BW30" s="684"/>
      <c r="BX30" s="685">
        <v>95.9</v>
      </c>
      <c r="BY30" s="684"/>
      <c r="BZ30" s="684"/>
      <c r="CA30" s="684"/>
      <c r="CB30" s="686"/>
      <c r="CD30" s="689"/>
      <c r="CE30" s="690"/>
      <c r="CF30" s="647" t="s">
        <v>311</v>
      </c>
      <c r="CG30" s="644"/>
      <c r="CH30" s="644"/>
      <c r="CI30" s="644"/>
      <c r="CJ30" s="644"/>
      <c r="CK30" s="644"/>
      <c r="CL30" s="644"/>
      <c r="CM30" s="644"/>
      <c r="CN30" s="644"/>
      <c r="CO30" s="644"/>
      <c r="CP30" s="644"/>
      <c r="CQ30" s="645"/>
      <c r="CR30" s="603">
        <v>941270</v>
      </c>
      <c r="CS30" s="606"/>
      <c r="CT30" s="606"/>
      <c r="CU30" s="606"/>
      <c r="CV30" s="606"/>
      <c r="CW30" s="606"/>
      <c r="CX30" s="606"/>
      <c r="CY30" s="607"/>
      <c r="CZ30" s="608">
        <v>12.9</v>
      </c>
      <c r="DA30" s="637"/>
      <c r="DB30" s="637"/>
      <c r="DC30" s="638"/>
      <c r="DD30" s="611">
        <v>940686</v>
      </c>
      <c r="DE30" s="606"/>
      <c r="DF30" s="606"/>
      <c r="DG30" s="606"/>
      <c r="DH30" s="606"/>
      <c r="DI30" s="606"/>
      <c r="DJ30" s="606"/>
      <c r="DK30" s="607"/>
      <c r="DL30" s="611">
        <v>524166</v>
      </c>
      <c r="DM30" s="606"/>
      <c r="DN30" s="606"/>
      <c r="DO30" s="606"/>
      <c r="DP30" s="606"/>
      <c r="DQ30" s="606"/>
      <c r="DR30" s="606"/>
      <c r="DS30" s="606"/>
      <c r="DT30" s="606"/>
      <c r="DU30" s="606"/>
      <c r="DV30" s="607"/>
      <c r="DW30" s="608">
        <v>12.1</v>
      </c>
      <c r="DX30" s="637"/>
      <c r="DY30" s="637"/>
      <c r="DZ30" s="637"/>
      <c r="EA30" s="637"/>
      <c r="EB30" s="637"/>
      <c r="EC30" s="639"/>
    </row>
    <row r="31" spans="2:133" ht="11.25" customHeight="1" x14ac:dyDescent="0.15">
      <c r="B31" s="600" t="s">
        <v>312</v>
      </c>
      <c r="C31" s="601"/>
      <c r="D31" s="601"/>
      <c r="E31" s="601"/>
      <c r="F31" s="601"/>
      <c r="G31" s="601"/>
      <c r="H31" s="601"/>
      <c r="I31" s="601"/>
      <c r="J31" s="601"/>
      <c r="K31" s="601"/>
      <c r="L31" s="601"/>
      <c r="M31" s="601"/>
      <c r="N31" s="601"/>
      <c r="O31" s="601"/>
      <c r="P31" s="601"/>
      <c r="Q31" s="602"/>
      <c r="R31" s="603">
        <v>37506</v>
      </c>
      <c r="S31" s="606"/>
      <c r="T31" s="606"/>
      <c r="U31" s="606"/>
      <c r="V31" s="606"/>
      <c r="W31" s="606"/>
      <c r="X31" s="606"/>
      <c r="Y31" s="607"/>
      <c r="Z31" s="665">
        <v>0.5</v>
      </c>
      <c r="AA31" s="665"/>
      <c r="AB31" s="665"/>
      <c r="AC31" s="665"/>
      <c r="AD31" s="666" t="s">
        <v>233</v>
      </c>
      <c r="AE31" s="666"/>
      <c r="AF31" s="666"/>
      <c r="AG31" s="666"/>
      <c r="AH31" s="666"/>
      <c r="AI31" s="666"/>
      <c r="AJ31" s="666"/>
      <c r="AK31" s="666"/>
      <c r="AL31" s="608" t="s">
        <v>131</v>
      </c>
      <c r="AM31" s="609"/>
      <c r="AN31" s="609"/>
      <c r="AO31" s="667"/>
      <c r="AP31" s="695"/>
      <c r="AQ31" s="696"/>
      <c r="AR31" s="696"/>
      <c r="AS31" s="696"/>
      <c r="AT31" s="700"/>
      <c r="AU31" s="209" t="s">
        <v>313</v>
      </c>
      <c r="AV31" s="209"/>
      <c r="AW31" s="209"/>
      <c r="AX31" s="600" t="s">
        <v>314</v>
      </c>
      <c r="AY31" s="601"/>
      <c r="AZ31" s="601"/>
      <c r="BA31" s="601"/>
      <c r="BB31" s="601"/>
      <c r="BC31" s="601"/>
      <c r="BD31" s="601"/>
      <c r="BE31" s="601"/>
      <c r="BF31" s="602"/>
      <c r="BG31" s="681">
        <v>99</v>
      </c>
      <c r="BH31" s="604"/>
      <c r="BI31" s="604"/>
      <c r="BJ31" s="604"/>
      <c r="BK31" s="604"/>
      <c r="BL31" s="604"/>
      <c r="BM31" s="609">
        <v>96.5</v>
      </c>
      <c r="BN31" s="682"/>
      <c r="BO31" s="682"/>
      <c r="BP31" s="682"/>
      <c r="BQ31" s="643"/>
      <c r="BR31" s="681">
        <v>98.9</v>
      </c>
      <c r="BS31" s="604"/>
      <c r="BT31" s="604"/>
      <c r="BU31" s="604"/>
      <c r="BV31" s="604"/>
      <c r="BW31" s="604"/>
      <c r="BX31" s="609">
        <v>96.4</v>
      </c>
      <c r="BY31" s="682"/>
      <c r="BZ31" s="682"/>
      <c r="CA31" s="682"/>
      <c r="CB31" s="643"/>
      <c r="CD31" s="689"/>
      <c r="CE31" s="690"/>
      <c r="CF31" s="647" t="s">
        <v>315</v>
      </c>
      <c r="CG31" s="644"/>
      <c r="CH31" s="644"/>
      <c r="CI31" s="644"/>
      <c r="CJ31" s="644"/>
      <c r="CK31" s="644"/>
      <c r="CL31" s="644"/>
      <c r="CM31" s="644"/>
      <c r="CN31" s="644"/>
      <c r="CO31" s="644"/>
      <c r="CP31" s="644"/>
      <c r="CQ31" s="645"/>
      <c r="CR31" s="603">
        <v>45867</v>
      </c>
      <c r="CS31" s="604"/>
      <c r="CT31" s="604"/>
      <c r="CU31" s="604"/>
      <c r="CV31" s="604"/>
      <c r="CW31" s="604"/>
      <c r="CX31" s="604"/>
      <c r="CY31" s="605"/>
      <c r="CZ31" s="608">
        <v>0.6</v>
      </c>
      <c r="DA31" s="637"/>
      <c r="DB31" s="637"/>
      <c r="DC31" s="638"/>
      <c r="DD31" s="611">
        <v>45822</v>
      </c>
      <c r="DE31" s="604"/>
      <c r="DF31" s="604"/>
      <c r="DG31" s="604"/>
      <c r="DH31" s="604"/>
      <c r="DI31" s="604"/>
      <c r="DJ31" s="604"/>
      <c r="DK31" s="605"/>
      <c r="DL31" s="611">
        <v>45822</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x14ac:dyDescent="0.15">
      <c r="B32" s="600" t="s">
        <v>316</v>
      </c>
      <c r="C32" s="601"/>
      <c r="D32" s="601"/>
      <c r="E32" s="601"/>
      <c r="F32" s="601"/>
      <c r="G32" s="601"/>
      <c r="H32" s="601"/>
      <c r="I32" s="601"/>
      <c r="J32" s="601"/>
      <c r="K32" s="601"/>
      <c r="L32" s="601"/>
      <c r="M32" s="601"/>
      <c r="N32" s="601"/>
      <c r="O32" s="601"/>
      <c r="P32" s="601"/>
      <c r="Q32" s="602"/>
      <c r="R32" s="603">
        <v>687009</v>
      </c>
      <c r="S32" s="606"/>
      <c r="T32" s="606"/>
      <c r="U32" s="606"/>
      <c r="V32" s="606"/>
      <c r="W32" s="606"/>
      <c r="X32" s="606"/>
      <c r="Y32" s="607"/>
      <c r="Z32" s="665">
        <v>9.3000000000000007</v>
      </c>
      <c r="AA32" s="665"/>
      <c r="AB32" s="665"/>
      <c r="AC32" s="665"/>
      <c r="AD32" s="666" t="s">
        <v>131</v>
      </c>
      <c r="AE32" s="666"/>
      <c r="AF32" s="666"/>
      <c r="AG32" s="666"/>
      <c r="AH32" s="666"/>
      <c r="AI32" s="666"/>
      <c r="AJ32" s="666"/>
      <c r="AK32" s="666"/>
      <c r="AL32" s="608" t="s">
        <v>131</v>
      </c>
      <c r="AM32" s="609"/>
      <c r="AN32" s="609"/>
      <c r="AO32" s="667"/>
      <c r="AP32" s="697"/>
      <c r="AQ32" s="698"/>
      <c r="AR32" s="698"/>
      <c r="AS32" s="698"/>
      <c r="AT32" s="701"/>
      <c r="AU32" s="211"/>
      <c r="AV32" s="211"/>
      <c r="AW32" s="211"/>
      <c r="AX32" s="615" t="s">
        <v>317</v>
      </c>
      <c r="AY32" s="616"/>
      <c r="AZ32" s="616"/>
      <c r="BA32" s="616"/>
      <c r="BB32" s="616"/>
      <c r="BC32" s="616"/>
      <c r="BD32" s="616"/>
      <c r="BE32" s="616"/>
      <c r="BF32" s="617"/>
      <c r="BG32" s="680">
        <v>98.6</v>
      </c>
      <c r="BH32" s="619"/>
      <c r="BI32" s="619"/>
      <c r="BJ32" s="619"/>
      <c r="BK32" s="619"/>
      <c r="BL32" s="619"/>
      <c r="BM32" s="663">
        <v>94.6</v>
      </c>
      <c r="BN32" s="619"/>
      <c r="BO32" s="619"/>
      <c r="BP32" s="619"/>
      <c r="BQ32" s="656"/>
      <c r="BR32" s="680">
        <v>98.8</v>
      </c>
      <c r="BS32" s="619"/>
      <c r="BT32" s="619"/>
      <c r="BU32" s="619"/>
      <c r="BV32" s="619"/>
      <c r="BW32" s="619"/>
      <c r="BX32" s="663">
        <v>94.7</v>
      </c>
      <c r="BY32" s="619"/>
      <c r="BZ32" s="619"/>
      <c r="CA32" s="619"/>
      <c r="CB32" s="656"/>
      <c r="CD32" s="691"/>
      <c r="CE32" s="692"/>
      <c r="CF32" s="647" t="s">
        <v>318</v>
      </c>
      <c r="CG32" s="644"/>
      <c r="CH32" s="644"/>
      <c r="CI32" s="644"/>
      <c r="CJ32" s="644"/>
      <c r="CK32" s="644"/>
      <c r="CL32" s="644"/>
      <c r="CM32" s="644"/>
      <c r="CN32" s="644"/>
      <c r="CO32" s="644"/>
      <c r="CP32" s="644"/>
      <c r="CQ32" s="645"/>
      <c r="CR32" s="603" t="s">
        <v>131</v>
      </c>
      <c r="CS32" s="606"/>
      <c r="CT32" s="606"/>
      <c r="CU32" s="606"/>
      <c r="CV32" s="606"/>
      <c r="CW32" s="606"/>
      <c r="CX32" s="606"/>
      <c r="CY32" s="607"/>
      <c r="CZ32" s="608" t="s">
        <v>233</v>
      </c>
      <c r="DA32" s="637"/>
      <c r="DB32" s="637"/>
      <c r="DC32" s="638"/>
      <c r="DD32" s="611" t="s">
        <v>233</v>
      </c>
      <c r="DE32" s="606"/>
      <c r="DF32" s="606"/>
      <c r="DG32" s="606"/>
      <c r="DH32" s="606"/>
      <c r="DI32" s="606"/>
      <c r="DJ32" s="606"/>
      <c r="DK32" s="607"/>
      <c r="DL32" s="611" t="s">
        <v>140</v>
      </c>
      <c r="DM32" s="606"/>
      <c r="DN32" s="606"/>
      <c r="DO32" s="606"/>
      <c r="DP32" s="606"/>
      <c r="DQ32" s="606"/>
      <c r="DR32" s="606"/>
      <c r="DS32" s="606"/>
      <c r="DT32" s="606"/>
      <c r="DU32" s="606"/>
      <c r="DV32" s="607"/>
      <c r="DW32" s="608" t="s">
        <v>131</v>
      </c>
      <c r="DX32" s="637"/>
      <c r="DY32" s="637"/>
      <c r="DZ32" s="637"/>
      <c r="EA32" s="637"/>
      <c r="EB32" s="637"/>
      <c r="EC32" s="639"/>
    </row>
    <row r="33" spans="2:133" ht="11.25" customHeight="1" x14ac:dyDescent="0.15">
      <c r="B33" s="600" t="s">
        <v>319</v>
      </c>
      <c r="C33" s="601"/>
      <c r="D33" s="601"/>
      <c r="E33" s="601"/>
      <c r="F33" s="601"/>
      <c r="G33" s="601"/>
      <c r="H33" s="601"/>
      <c r="I33" s="601"/>
      <c r="J33" s="601"/>
      <c r="K33" s="601"/>
      <c r="L33" s="601"/>
      <c r="M33" s="601"/>
      <c r="N33" s="601"/>
      <c r="O33" s="601"/>
      <c r="P33" s="601"/>
      <c r="Q33" s="602"/>
      <c r="R33" s="603">
        <v>71563</v>
      </c>
      <c r="S33" s="606"/>
      <c r="T33" s="606"/>
      <c r="U33" s="606"/>
      <c r="V33" s="606"/>
      <c r="W33" s="606"/>
      <c r="X33" s="606"/>
      <c r="Y33" s="607"/>
      <c r="Z33" s="665">
        <v>1</v>
      </c>
      <c r="AA33" s="665"/>
      <c r="AB33" s="665"/>
      <c r="AC33" s="665"/>
      <c r="AD33" s="666" t="s">
        <v>131</v>
      </c>
      <c r="AE33" s="666"/>
      <c r="AF33" s="666"/>
      <c r="AG33" s="666"/>
      <c r="AH33" s="666"/>
      <c r="AI33" s="666"/>
      <c r="AJ33" s="666"/>
      <c r="AK33" s="666"/>
      <c r="AL33" s="608" t="s">
        <v>131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320</v>
      </c>
      <c r="CE33" s="644"/>
      <c r="CF33" s="644"/>
      <c r="CG33" s="644"/>
      <c r="CH33" s="644"/>
      <c r="CI33" s="644"/>
      <c r="CJ33" s="644"/>
      <c r="CK33" s="644"/>
      <c r="CL33" s="644"/>
      <c r="CM33" s="644"/>
      <c r="CN33" s="644"/>
      <c r="CO33" s="644"/>
      <c r="CP33" s="644"/>
      <c r="CQ33" s="645"/>
      <c r="CR33" s="603">
        <v>2803367</v>
      </c>
      <c r="CS33" s="604"/>
      <c r="CT33" s="604"/>
      <c r="CU33" s="604"/>
      <c r="CV33" s="604"/>
      <c r="CW33" s="604"/>
      <c r="CX33" s="604"/>
      <c r="CY33" s="605"/>
      <c r="CZ33" s="608">
        <v>38.299999999999997</v>
      </c>
      <c r="DA33" s="637"/>
      <c r="DB33" s="637"/>
      <c r="DC33" s="638"/>
      <c r="DD33" s="611">
        <v>2420704</v>
      </c>
      <c r="DE33" s="604"/>
      <c r="DF33" s="604"/>
      <c r="DG33" s="604"/>
      <c r="DH33" s="604"/>
      <c r="DI33" s="604"/>
      <c r="DJ33" s="604"/>
      <c r="DK33" s="605"/>
      <c r="DL33" s="611">
        <v>2161029</v>
      </c>
      <c r="DM33" s="604"/>
      <c r="DN33" s="604"/>
      <c r="DO33" s="604"/>
      <c r="DP33" s="604"/>
      <c r="DQ33" s="604"/>
      <c r="DR33" s="604"/>
      <c r="DS33" s="604"/>
      <c r="DT33" s="604"/>
      <c r="DU33" s="604"/>
      <c r="DV33" s="605"/>
      <c r="DW33" s="608">
        <v>49.7</v>
      </c>
      <c r="DX33" s="637"/>
      <c r="DY33" s="637"/>
      <c r="DZ33" s="637"/>
      <c r="EA33" s="637"/>
      <c r="EB33" s="637"/>
      <c r="EC33" s="639"/>
    </row>
    <row r="34" spans="2:133" ht="11.25" customHeight="1" x14ac:dyDescent="0.15">
      <c r="B34" s="600" t="s">
        <v>321</v>
      </c>
      <c r="C34" s="601"/>
      <c r="D34" s="601"/>
      <c r="E34" s="601"/>
      <c r="F34" s="601"/>
      <c r="G34" s="601"/>
      <c r="H34" s="601"/>
      <c r="I34" s="601"/>
      <c r="J34" s="601"/>
      <c r="K34" s="601"/>
      <c r="L34" s="601"/>
      <c r="M34" s="601"/>
      <c r="N34" s="601"/>
      <c r="O34" s="601"/>
      <c r="P34" s="601"/>
      <c r="Q34" s="602"/>
      <c r="R34" s="603">
        <v>207794</v>
      </c>
      <c r="S34" s="606"/>
      <c r="T34" s="606"/>
      <c r="U34" s="606"/>
      <c r="V34" s="606"/>
      <c r="W34" s="606"/>
      <c r="X34" s="606"/>
      <c r="Y34" s="607"/>
      <c r="Z34" s="665">
        <v>2.8</v>
      </c>
      <c r="AA34" s="665"/>
      <c r="AB34" s="665"/>
      <c r="AC34" s="665"/>
      <c r="AD34" s="666">
        <v>451</v>
      </c>
      <c r="AE34" s="666"/>
      <c r="AF34" s="666"/>
      <c r="AG34" s="666"/>
      <c r="AH34" s="666"/>
      <c r="AI34" s="666"/>
      <c r="AJ34" s="666"/>
      <c r="AK34" s="666"/>
      <c r="AL34" s="608">
        <v>0</v>
      </c>
      <c r="AM34" s="609"/>
      <c r="AN34" s="609"/>
      <c r="AO34" s="667"/>
      <c r="AP34" s="214"/>
      <c r="AQ34" s="677" t="s">
        <v>322</v>
      </c>
      <c r="AR34" s="678"/>
      <c r="AS34" s="678"/>
      <c r="AT34" s="678"/>
      <c r="AU34" s="678"/>
      <c r="AV34" s="678"/>
      <c r="AW34" s="678"/>
      <c r="AX34" s="678"/>
      <c r="AY34" s="678"/>
      <c r="AZ34" s="678"/>
      <c r="BA34" s="678"/>
      <c r="BB34" s="678"/>
      <c r="BC34" s="678"/>
      <c r="BD34" s="678"/>
      <c r="BE34" s="678"/>
      <c r="BF34" s="679"/>
      <c r="BG34" s="677" t="s">
        <v>323</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324</v>
      </c>
      <c r="CE34" s="644"/>
      <c r="CF34" s="644"/>
      <c r="CG34" s="644"/>
      <c r="CH34" s="644"/>
      <c r="CI34" s="644"/>
      <c r="CJ34" s="644"/>
      <c r="CK34" s="644"/>
      <c r="CL34" s="644"/>
      <c r="CM34" s="644"/>
      <c r="CN34" s="644"/>
      <c r="CO34" s="644"/>
      <c r="CP34" s="644"/>
      <c r="CQ34" s="645"/>
      <c r="CR34" s="603">
        <v>1178125</v>
      </c>
      <c r="CS34" s="606"/>
      <c r="CT34" s="606"/>
      <c r="CU34" s="606"/>
      <c r="CV34" s="606"/>
      <c r="CW34" s="606"/>
      <c r="CX34" s="606"/>
      <c r="CY34" s="607"/>
      <c r="CZ34" s="608">
        <v>16.100000000000001</v>
      </c>
      <c r="DA34" s="637"/>
      <c r="DB34" s="637"/>
      <c r="DC34" s="638"/>
      <c r="DD34" s="611">
        <v>940029</v>
      </c>
      <c r="DE34" s="606"/>
      <c r="DF34" s="606"/>
      <c r="DG34" s="606"/>
      <c r="DH34" s="606"/>
      <c r="DI34" s="606"/>
      <c r="DJ34" s="606"/>
      <c r="DK34" s="607"/>
      <c r="DL34" s="611">
        <v>872278</v>
      </c>
      <c r="DM34" s="606"/>
      <c r="DN34" s="606"/>
      <c r="DO34" s="606"/>
      <c r="DP34" s="606"/>
      <c r="DQ34" s="606"/>
      <c r="DR34" s="606"/>
      <c r="DS34" s="606"/>
      <c r="DT34" s="606"/>
      <c r="DU34" s="606"/>
      <c r="DV34" s="607"/>
      <c r="DW34" s="608">
        <v>20.100000000000001</v>
      </c>
      <c r="DX34" s="637"/>
      <c r="DY34" s="637"/>
      <c r="DZ34" s="637"/>
      <c r="EA34" s="637"/>
      <c r="EB34" s="637"/>
      <c r="EC34" s="639"/>
    </row>
    <row r="35" spans="2:133" ht="11.25" customHeight="1" x14ac:dyDescent="0.15">
      <c r="B35" s="600" t="s">
        <v>325</v>
      </c>
      <c r="C35" s="601"/>
      <c r="D35" s="601"/>
      <c r="E35" s="601"/>
      <c r="F35" s="601"/>
      <c r="G35" s="601"/>
      <c r="H35" s="601"/>
      <c r="I35" s="601"/>
      <c r="J35" s="601"/>
      <c r="K35" s="601"/>
      <c r="L35" s="601"/>
      <c r="M35" s="601"/>
      <c r="N35" s="601"/>
      <c r="O35" s="601"/>
      <c r="P35" s="601"/>
      <c r="Q35" s="602"/>
      <c r="R35" s="603">
        <v>367000</v>
      </c>
      <c r="S35" s="606"/>
      <c r="T35" s="606"/>
      <c r="U35" s="606"/>
      <c r="V35" s="606"/>
      <c r="W35" s="606"/>
      <c r="X35" s="606"/>
      <c r="Y35" s="607"/>
      <c r="Z35" s="665">
        <v>5</v>
      </c>
      <c r="AA35" s="665"/>
      <c r="AB35" s="665"/>
      <c r="AC35" s="665"/>
      <c r="AD35" s="666" t="s">
        <v>140</v>
      </c>
      <c r="AE35" s="666"/>
      <c r="AF35" s="666"/>
      <c r="AG35" s="666"/>
      <c r="AH35" s="666"/>
      <c r="AI35" s="666"/>
      <c r="AJ35" s="666"/>
      <c r="AK35" s="666"/>
      <c r="AL35" s="608" t="s">
        <v>140</v>
      </c>
      <c r="AM35" s="609"/>
      <c r="AN35" s="609"/>
      <c r="AO35" s="667"/>
      <c r="AP35" s="214"/>
      <c r="AQ35" s="671" t="s">
        <v>326</v>
      </c>
      <c r="AR35" s="672"/>
      <c r="AS35" s="672"/>
      <c r="AT35" s="672"/>
      <c r="AU35" s="672"/>
      <c r="AV35" s="672"/>
      <c r="AW35" s="672"/>
      <c r="AX35" s="672"/>
      <c r="AY35" s="673"/>
      <c r="AZ35" s="668">
        <v>845998</v>
      </c>
      <c r="BA35" s="669"/>
      <c r="BB35" s="669"/>
      <c r="BC35" s="669"/>
      <c r="BD35" s="669"/>
      <c r="BE35" s="669"/>
      <c r="BF35" s="670"/>
      <c r="BG35" s="674" t="s">
        <v>327</v>
      </c>
      <c r="BH35" s="675"/>
      <c r="BI35" s="675"/>
      <c r="BJ35" s="675"/>
      <c r="BK35" s="675"/>
      <c r="BL35" s="675"/>
      <c r="BM35" s="675"/>
      <c r="BN35" s="675"/>
      <c r="BO35" s="675"/>
      <c r="BP35" s="675"/>
      <c r="BQ35" s="675"/>
      <c r="BR35" s="675"/>
      <c r="BS35" s="675"/>
      <c r="BT35" s="675"/>
      <c r="BU35" s="676"/>
      <c r="BV35" s="668">
        <v>32568</v>
      </c>
      <c r="BW35" s="669"/>
      <c r="BX35" s="669"/>
      <c r="BY35" s="669"/>
      <c r="BZ35" s="669"/>
      <c r="CA35" s="669"/>
      <c r="CB35" s="670"/>
      <c r="CD35" s="647" t="s">
        <v>328</v>
      </c>
      <c r="CE35" s="644"/>
      <c r="CF35" s="644"/>
      <c r="CG35" s="644"/>
      <c r="CH35" s="644"/>
      <c r="CI35" s="644"/>
      <c r="CJ35" s="644"/>
      <c r="CK35" s="644"/>
      <c r="CL35" s="644"/>
      <c r="CM35" s="644"/>
      <c r="CN35" s="644"/>
      <c r="CO35" s="644"/>
      <c r="CP35" s="644"/>
      <c r="CQ35" s="645"/>
      <c r="CR35" s="603">
        <v>27739</v>
      </c>
      <c r="CS35" s="604"/>
      <c r="CT35" s="604"/>
      <c r="CU35" s="604"/>
      <c r="CV35" s="604"/>
      <c r="CW35" s="604"/>
      <c r="CX35" s="604"/>
      <c r="CY35" s="605"/>
      <c r="CZ35" s="608">
        <v>0.4</v>
      </c>
      <c r="DA35" s="637"/>
      <c r="DB35" s="637"/>
      <c r="DC35" s="638"/>
      <c r="DD35" s="611">
        <v>21586</v>
      </c>
      <c r="DE35" s="604"/>
      <c r="DF35" s="604"/>
      <c r="DG35" s="604"/>
      <c r="DH35" s="604"/>
      <c r="DI35" s="604"/>
      <c r="DJ35" s="604"/>
      <c r="DK35" s="605"/>
      <c r="DL35" s="611">
        <v>14339</v>
      </c>
      <c r="DM35" s="604"/>
      <c r="DN35" s="604"/>
      <c r="DO35" s="604"/>
      <c r="DP35" s="604"/>
      <c r="DQ35" s="604"/>
      <c r="DR35" s="604"/>
      <c r="DS35" s="604"/>
      <c r="DT35" s="604"/>
      <c r="DU35" s="604"/>
      <c r="DV35" s="605"/>
      <c r="DW35" s="608">
        <v>0.3</v>
      </c>
      <c r="DX35" s="637"/>
      <c r="DY35" s="637"/>
      <c r="DZ35" s="637"/>
      <c r="EA35" s="637"/>
      <c r="EB35" s="637"/>
      <c r="EC35" s="639"/>
    </row>
    <row r="36" spans="2:133" ht="11.25" customHeight="1" x14ac:dyDescent="0.15">
      <c r="B36" s="600" t="s">
        <v>329</v>
      </c>
      <c r="C36" s="601"/>
      <c r="D36" s="601"/>
      <c r="E36" s="601"/>
      <c r="F36" s="601"/>
      <c r="G36" s="601"/>
      <c r="H36" s="601"/>
      <c r="I36" s="601"/>
      <c r="J36" s="601"/>
      <c r="K36" s="601"/>
      <c r="L36" s="601"/>
      <c r="M36" s="601"/>
      <c r="N36" s="601"/>
      <c r="O36" s="601"/>
      <c r="P36" s="601"/>
      <c r="Q36" s="602"/>
      <c r="R36" s="603" t="s">
        <v>256</v>
      </c>
      <c r="S36" s="606"/>
      <c r="T36" s="606"/>
      <c r="U36" s="606"/>
      <c r="V36" s="606"/>
      <c r="W36" s="606"/>
      <c r="X36" s="606"/>
      <c r="Y36" s="607"/>
      <c r="Z36" s="665" t="s">
        <v>140</v>
      </c>
      <c r="AA36" s="665"/>
      <c r="AB36" s="665"/>
      <c r="AC36" s="665"/>
      <c r="AD36" s="666" t="s">
        <v>140</v>
      </c>
      <c r="AE36" s="666"/>
      <c r="AF36" s="666"/>
      <c r="AG36" s="666"/>
      <c r="AH36" s="666"/>
      <c r="AI36" s="666"/>
      <c r="AJ36" s="666"/>
      <c r="AK36" s="666"/>
      <c r="AL36" s="608" t="s">
        <v>140</v>
      </c>
      <c r="AM36" s="609"/>
      <c r="AN36" s="609"/>
      <c r="AO36" s="667"/>
      <c r="AQ36" s="640" t="s">
        <v>330</v>
      </c>
      <c r="AR36" s="641"/>
      <c r="AS36" s="641"/>
      <c r="AT36" s="641"/>
      <c r="AU36" s="641"/>
      <c r="AV36" s="641"/>
      <c r="AW36" s="641"/>
      <c r="AX36" s="641"/>
      <c r="AY36" s="642"/>
      <c r="AZ36" s="603">
        <v>285709</v>
      </c>
      <c r="BA36" s="606"/>
      <c r="BB36" s="606"/>
      <c r="BC36" s="606"/>
      <c r="BD36" s="604"/>
      <c r="BE36" s="604"/>
      <c r="BF36" s="643"/>
      <c r="BG36" s="647" t="s">
        <v>331</v>
      </c>
      <c r="BH36" s="644"/>
      <c r="BI36" s="644"/>
      <c r="BJ36" s="644"/>
      <c r="BK36" s="644"/>
      <c r="BL36" s="644"/>
      <c r="BM36" s="644"/>
      <c r="BN36" s="644"/>
      <c r="BO36" s="644"/>
      <c r="BP36" s="644"/>
      <c r="BQ36" s="644"/>
      <c r="BR36" s="644"/>
      <c r="BS36" s="644"/>
      <c r="BT36" s="644"/>
      <c r="BU36" s="645"/>
      <c r="BV36" s="603">
        <v>7087</v>
      </c>
      <c r="BW36" s="606"/>
      <c r="BX36" s="606"/>
      <c r="BY36" s="606"/>
      <c r="BZ36" s="606"/>
      <c r="CA36" s="606"/>
      <c r="CB36" s="646"/>
      <c r="CD36" s="647" t="s">
        <v>332</v>
      </c>
      <c r="CE36" s="644"/>
      <c r="CF36" s="644"/>
      <c r="CG36" s="644"/>
      <c r="CH36" s="644"/>
      <c r="CI36" s="644"/>
      <c r="CJ36" s="644"/>
      <c r="CK36" s="644"/>
      <c r="CL36" s="644"/>
      <c r="CM36" s="644"/>
      <c r="CN36" s="644"/>
      <c r="CO36" s="644"/>
      <c r="CP36" s="644"/>
      <c r="CQ36" s="645"/>
      <c r="CR36" s="603">
        <v>737498</v>
      </c>
      <c r="CS36" s="606"/>
      <c r="CT36" s="606"/>
      <c r="CU36" s="606"/>
      <c r="CV36" s="606"/>
      <c r="CW36" s="606"/>
      <c r="CX36" s="606"/>
      <c r="CY36" s="607"/>
      <c r="CZ36" s="608">
        <v>10.1</v>
      </c>
      <c r="DA36" s="637"/>
      <c r="DB36" s="637"/>
      <c r="DC36" s="638"/>
      <c r="DD36" s="611">
        <v>711280</v>
      </c>
      <c r="DE36" s="606"/>
      <c r="DF36" s="606"/>
      <c r="DG36" s="606"/>
      <c r="DH36" s="606"/>
      <c r="DI36" s="606"/>
      <c r="DJ36" s="606"/>
      <c r="DK36" s="607"/>
      <c r="DL36" s="611">
        <v>624481</v>
      </c>
      <c r="DM36" s="606"/>
      <c r="DN36" s="606"/>
      <c r="DO36" s="606"/>
      <c r="DP36" s="606"/>
      <c r="DQ36" s="606"/>
      <c r="DR36" s="606"/>
      <c r="DS36" s="606"/>
      <c r="DT36" s="606"/>
      <c r="DU36" s="606"/>
      <c r="DV36" s="607"/>
      <c r="DW36" s="608">
        <v>14.4</v>
      </c>
      <c r="DX36" s="637"/>
      <c r="DY36" s="637"/>
      <c r="DZ36" s="637"/>
      <c r="EA36" s="637"/>
      <c r="EB36" s="637"/>
      <c r="EC36" s="639"/>
    </row>
    <row r="37" spans="2:133" ht="11.25" customHeight="1" x14ac:dyDescent="0.15">
      <c r="B37" s="600" t="s">
        <v>333</v>
      </c>
      <c r="C37" s="601"/>
      <c r="D37" s="601"/>
      <c r="E37" s="601"/>
      <c r="F37" s="601"/>
      <c r="G37" s="601"/>
      <c r="H37" s="601"/>
      <c r="I37" s="601"/>
      <c r="J37" s="601"/>
      <c r="K37" s="601"/>
      <c r="L37" s="601"/>
      <c r="M37" s="601"/>
      <c r="N37" s="601"/>
      <c r="O37" s="601"/>
      <c r="P37" s="601"/>
      <c r="Q37" s="602"/>
      <c r="R37" s="603">
        <v>282200</v>
      </c>
      <c r="S37" s="606"/>
      <c r="T37" s="606"/>
      <c r="U37" s="606"/>
      <c r="V37" s="606"/>
      <c r="W37" s="606"/>
      <c r="X37" s="606"/>
      <c r="Y37" s="607"/>
      <c r="Z37" s="665">
        <v>3.8</v>
      </c>
      <c r="AA37" s="665"/>
      <c r="AB37" s="665"/>
      <c r="AC37" s="665"/>
      <c r="AD37" s="666" t="s">
        <v>131</v>
      </c>
      <c r="AE37" s="666"/>
      <c r="AF37" s="666"/>
      <c r="AG37" s="666"/>
      <c r="AH37" s="666"/>
      <c r="AI37" s="666"/>
      <c r="AJ37" s="666"/>
      <c r="AK37" s="666"/>
      <c r="AL37" s="608" t="s">
        <v>233</v>
      </c>
      <c r="AM37" s="609"/>
      <c r="AN37" s="609"/>
      <c r="AO37" s="667"/>
      <c r="AQ37" s="640" t="s">
        <v>334</v>
      </c>
      <c r="AR37" s="641"/>
      <c r="AS37" s="641"/>
      <c r="AT37" s="641"/>
      <c r="AU37" s="641"/>
      <c r="AV37" s="641"/>
      <c r="AW37" s="641"/>
      <c r="AX37" s="641"/>
      <c r="AY37" s="642"/>
      <c r="AZ37" s="603">
        <v>33000</v>
      </c>
      <c r="BA37" s="606"/>
      <c r="BB37" s="606"/>
      <c r="BC37" s="606"/>
      <c r="BD37" s="604"/>
      <c r="BE37" s="604"/>
      <c r="BF37" s="643"/>
      <c r="BG37" s="647" t="s">
        <v>335</v>
      </c>
      <c r="BH37" s="644"/>
      <c r="BI37" s="644"/>
      <c r="BJ37" s="644"/>
      <c r="BK37" s="644"/>
      <c r="BL37" s="644"/>
      <c r="BM37" s="644"/>
      <c r="BN37" s="644"/>
      <c r="BO37" s="644"/>
      <c r="BP37" s="644"/>
      <c r="BQ37" s="644"/>
      <c r="BR37" s="644"/>
      <c r="BS37" s="644"/>
      <c r="BT37" s="644"/>
      <c r="BU37" s="645"/>
      <c r="BV37" s="603">
        <v>2554</v>
      </c>
      <c r="BW37" s="606"/>
      <c r="BX37" s="606"/>
      <c r="BY37" s="606"/>
      <c r="BZ37" s="606"/>
      <c r="CA37" s="606"/>
      <c r="CB37" s="646"/>
      <c r="CD37" s="647" t="s">
        <v>336</v>
      </c>
      <c r="CE37" s="644"/>
      <c r="CF37" s="644"/>
      <c r="CG37" s="644"/>
      <c r="CH37" s="644"/>
      <c r="CI37" s="644"/>
      <c r="CJ37" s="644"/>
      <c r="CK37" s="644"/>
      <c r="CL37" s="644"/>
      <c r="CM37" s="644"/>
      <c r="CN37" s="644"/>
      <c r="CO37" s="644"/>
      <c r="CP37" s="644"/>
      <c r="CQ37" s="645"/>
      <c r="CR37" s="603">
        <v>468334</v>
      </c>
      <c r="CS37" s="604"/>
      <c r="CT37" s="604"/>
      <c r="CU37" s="604"/>
      <c r="CV37" s="604"/>
      <c r="CW37" s="604"/>
      <c r="CX37" s="604"/>
      <c r="CY37" s="605"/>
      <c r="CZ37" s="608">
        <v>6.4</v>
      </c>
      <c r="DA37" s="637"/>
      <c r="DB37" s="637"/>
      <c r="DC37" s="638"/>
      <c r="DD37" s="611">
        <v>466032</v>
      </c>
      <c r="DE37" s="604"/>
      <c r="DF37" s="604"/>
      <c r="DG37" s="604"/>
      <c r="DH37" s="604"/>
      <c r="DI37" s="604"/>
      <c r="DJ37" s="604"/>
      <c r="DK37" s="605"/>
      <c r="DL37" s="611">
        <v>462375</v>
      </c>
      <c r="DM37" s="604"/>
      <c r="DN37" s="604"/>
      <c r="DO37" s="604"/>
      <c r="DP37" s="604"/>
      <c r="DQ37" s="604"/>
      <c r="DR37" s="604"/>
      <c r="DS37" s="604"/>
      <c r="DT37" s="604"/>
      <c r="DU37" s="604"/>
      <c r="DV37" s="605"/>
      <c r="DW37" s="608">
        <v>10.6</v>
      </c>
      <c r="DX37" s="637"/>
      <c r="DY37" s="637"/>
      <c r="DZ37" s="637"/>
      <c r="EA37" s="637"/>
      <c r="EB37" s="637"/>
      <c r="EC37" s="639"/>
    </row>
    <row r="38" spans="2:133" ht="11.25" customHeight="1" x14ac:dyDescent="0.15">
      <c r="B38" s="615" t="s">
        <v>337</v>
      </c>
      <c r="C38" s="616"/>
      <c r="D38" s="616"/>
      <c r="E38" s="616"/>
      <c r="F38" s="616"/>
      <c r="G38" s="616"/>
      <c r="H38" s="616"/>
      <c r="I38" s="616"/>
      <c r="J38" s="616"/>
      <c r="K38" s="616"/>
      <c r="L38" s="616"/>
      <c r="M38" s="616"/>
      <c r="N38" s="616"/>
      <c r="O38" s="616"/>
      <c r="P38" s="616"/>
      <c r="Q38" s="617"/>
      <c r="R38" s="618">
        <v>7409859</v>
      </c>
      <c r="S38" s="655"/>
      <c r="T38" s="655"/>
      <c r="U38" s="655"/>
      <c r="V38" s="655"/>
      <c r="W38" s="655"/>
      <c r="X38" s="655"/>
      <c r="Y38" s="660"/>
      <c r="Z38" s="661">
        <v>100</v>
      </c>
      <c r="AA38" s="661"/>
      <c r="AB38" s="661"/>
      <c r="AC38" s="661"/>
      <c r="AD38" s="662">
        <v>4064845</v>
      </c>
      <c r="AE38" s="662"/>
      <c r="AF38" s="662"/>
      <c r="AG38" s="662"/>
      <c r="AH38" s="662"/>
      <c r="AI38" s="662"/>
      <c r="AJ38" s="662"/>
      <c r="AK38" s="662"/>
      <c r="AL38" s="621">
        <v>100</v>
      </c>
      <c r="AM38" s="663"/>
      <c r="AN38" s="663"/>
      <c r="AO38" s="664"/>
      <c r="AQ38" s="640" t="s">
        <v>338</v>
      </c>
      <c r="AR38" s="641"/>
      <c r="AS38" s="641"/>
      <c r="AT38" s="641"/>
      <c r="AU38" s="641"/>
      <c r="AV38" s="641"/>
      <c r="AW38" s="641"/>
      <c r="AX38" s="641"/>
      <c r="AY38" s="642"/>
      <c r="AZ38" s="603" t="s">
        <v>233</v>
      </c>
      <c r="BA38" s="606"/>
      <c r="BB38" s="606"/>
      <c r="BC38" s="606"/>
      <c r="BD38" s="604"/>
      <c r="BE38" s="604"/>
      <c r="BF38" s="643"/>
      <c r="BG38" s="647" t="s">
        <v>339</v>
      </c>
      <c r="BH38" s="644"/>
      <c r="BI38" s="644"/>
      <c r="BJ38" s="644"/>
      <c r="BK38" s="644"/>
      <c r="BL38" s="644"/>
      <c r="BM38" s="644"/>
      <c r="BN38" s="644"/>
      <c r="BO38" s="644"/>
      <c r="BP38" s="644"/>
      <c r="BQ38" s="644"/>
      <c r="BR38" s="644"/>
      <c r="BS38" s="644"/>
      <c r="BT38" s="644"/>
      <c r="BU38" s="645"/>
      <c r="BV38" s="603">
        <v>4373</v>
      </c>
      <c r="BW38" s="606"/>
      <c r="BX38" s="606"/>
      <c r="BY38" s="606"/>
      <c r="BZ38" s="606"/>
      <c r="CA38" s="606"/>
      <c r="CB38" s="646"/>
      <c r="CD38" s="647" t="s">
        <v>340</v>
      </c>
      <c r="CE38" s="644"/>
      <c r="CF38" s="644"/>
      <c r="CG38" s="644"/>
      <c r="CH38" s="644"/>
      <c r="CI38" s="644"/>
      <c r="CJ38" s="644"/>
      <c r="CK38" s="644"/>
      <c r="CL38" s="644"/>
      <c r="CM38" s="644"/>
      <c r="CN38" s="644"/>
      <c r="CO38" s="644"/>
      <c r="CP38" s="644"/>
      <c r="CQ38" s="645"/>
      <c r="CR38" s="603">
        <v>812998</v>
      </c>
      <c r="CS38" s="606"/>
      <c r="CT38" s="606"/>
      <c r="CU38" s="606"/>
      <c r="CV38" s="606"/>
      <c r="CW38" s="606"/>
      <c r="CX38" s="606"/>
      <c r="CY38" s="607"/>
      <c r="CZ38" s="608">
        <v>11.1</v>
      </c>
      <c r="DA38" s="637"/>
      <c r="DB38" s="637"/>
      <c r="DC38" s="638"/>
      <c r="DD38" s="611">
        <v>709624</v>
      </c>
      <c r="DE38" s="606"/>
      <c r="DF38" s="606"/>
      <c r="DG38" s="606"/>
      <c r="DH38" s="606"/>
      <c r="DI38" s="606"/>
      <c r="DJ38" s="606"/>
      <c r="DK38" s="607"/>
      <c r="DL38" s="611">
        <v>649931</v>
      </c>
      <c r="DM38" s="606"/>
      <c r="DN38" s="606"/>
      <c r="DO38" s="606"/>
      <c r="DP38" s="606"/>
      <c r="DQ38" s="606"/>
      <c r="DR38" s="606"/>
      <c r="DS38" s="606"/>
      <c r="DT38" s="606"/>
      <c r="DU38" s="606"/>
      <c r="DV38" s="607"/>
      <c r="DW38" s="608">
        <v>15</v>
      </c>
      <c r="DX38" s="637"/>
      <c r="DY38" s="637"/>
      <c r="DZ38" s="637"/>
      <c r="EA38" s="637"/>
      <c r="EB38" s="637"/>
      <c r="EC38" s="639"/>
    </row>
    <row r="39" spans="2:133" ht="11.25" customHeight="1" x14ac:dyDescent="0.15">
      <c r="AQ39" s="640" t="s">
        <v>341</v>
      </c>
      <c r="AR39" s="641"/>
      <c r="AS39" s="641"/>
      <c r="AT39" s="641"/>
      <c r="AU39" s="641"/>
      <c r="AV39" s="641"/>
      <c r="AW39" s="641"/>
      <c r="AX39" s="641"/>
      <c r="AY39" s="642"/>
      <c r="AZ39" s="603" t="s">
        <v>131</v>
      </c>
      <c r="BA39" s="606"/>
      <c r="BB39" s="606"/>
      <c r="BC39" s="606"/>
      <c r="BD39" s="604"/>
      <c r="BE39" s="604"/>
      <c r="BF39" s="643"/>
      <c r="BG39" s="648" t="s">
        <v>342</v>
      </c>
      <c r="BH39" s="649"/>
      <c r="BI39" s="649"/>
      <c r="BJ39" s="649"/>
      <c r="BK39" s="649"/>
      <c r="BL39" s="215"/>
      <c r="BM39" s="644" t="s">
        <v>343</v>
      </c>
      <c r="BN39" s="644"/>
      <c r="BO39" s="644"/>
      <c r="BP39" s="644"/>
      <c r="BQ39" s="644"/>
      <c r="BR39" s="644"/>
      <c r="BS39" s="644"/>
      <c r="BT39" s="644"/>
      <c r="BU39" s="645"/>
      <c r="BV39" s="603">
        <v>101</v>
      </c>
      <c r="BW39" s="606"/>
      <c r="BX39" s="606"/>
      <c r="BY39" s="606"/>
      <c r="BZ39" s="606"/>
      <c r="CA39" s="606"/>
      <c r="CB39" s="646"/>
      <c r="CD39" s="647" t="s">
        <v>344</v>
      </c>
      <c r="CE39" s="644"/>
      <c r="CF39" s="644"/>
      <c r="CG39" s="644"/>
      <c r="CH39" s="644"/>
      <c r="CI39" s="644"/>
      <c r="CJ39" s="644"/>
      <c r="CK39" s="644"/>
      <c r="CL39" s="644"/>
      <c r="CM39" s="644"/>
      <c r="CN39" s="644"/>
      <c r="CO39" s="644"/>
      <c r="CP39" s="644"/>
      <c r="CQ39" s="645"/>
      <c r="CR39" s="603">
        <v>12007</v>
      </c>
      <c r="CS39" s="604"/>
      <c r="CT39" s="604"/>
      <c r="CU39" s="604"/>
      <c r="CV39" s="604"/>
      <c r="CW39" s="604"/>
      <c r="CX39" s="604"/>
      <c r="CY39" s="605"/>
      <c r="CZ39" s="608">
        <v>0.2</v>
      </c>
      <c r="DA39" s="637"/>
      <c r="DB39" s="637"/>
      <c r="DC39" s="638"/>
      <c r="DD39" s="611">
        <v>8185</v>
      </c>
      <c r="DE39" s="604"/>
      <c r="DF39" s="604"/>
      <c r="DG39" s="604"/>
      <c r="DH39" s="604"/>
      <c r="DI39" s="604"/>
      <c r="DJ39" s="604"/>
      <c r="DK39" s="605"/>
      <c r="DL39" s="611" t="s">
        <v>140</v>
      </c>
      <c r="DM39" s="604"/>
      <c r="DN39" s="604"/>
      <c r="DO39" s="604"/>
      <c r="DP39" s="604"/>
      <c r="DQ39" s="604"/>
      <c r="DR39" s="604"/>
      <c r="DS39" s="604"/>
      <c r="DT39" s="604"/>
      <c r="DU39" s="604"/>
      <c r="DV39" s="605"/>
      <c r="DW39" s="608" t="s">
        <v>131</v>
      </c>
      <c r="DX39" s="637"/>
      <c r="DY39" s="637"/>
      <c r="DZ39" s="637"/>
      <c r="EA39" s="637"/>
      <c r="EB39" s="637"/>
      <c r="EC39" s="639"/>
    </row>
    <row r="40" spans="2:133" ht="11.25" customHeight="1" x14ac:dyDescent="0.15">
      <c r="AQ40" s="640" t="s">
        <v>345</v>
      </c>
      <c r="AR40" s="641"/>
      <c r="AS40" s="641"/>
      <c r="AT40" s="641"/>
      <c r="AU40" s="641"/>
      <c r="AV40" s="641"/>
      <c r="AW40" s="641"/>
      <c r="AX40" s="641"/>
      <c r="AY40" s="642"/>
      <c r="AZ40" s="603">
        <v>127686</v>
      </c>
      <c r="BA40" s="606"/>
      <c r="BB40" s="606"/>
      <c r="BC40" s="606"/>
      <c r="BD40" s="604"/>
      <c r="BE40" s="604"/>
      <c r="BF40" s="643"/>
      <c r="BG40" s="648"/>
      <c r="BH40" s="649"/>
      <c r="BI40" s="649"/>
      <c r="BJ40" s="649"/>
      <c r="BK40" s="649"/>
      <c r="BL40" s="215"/>
      <c r="BM40" s="644" t="s">
        <v>346</v>
      </c>
      <c r="BN40" s="644"/>
      <c r="BO40" s="644"/>
      <c r="BP40" s="644"/>
      <c r="BQ40" s="644"/>
      <c r="BR40" s="644"/>
      <c r="BS40" s="644"/>
      <c r="BT40" s="644"/>
      <c r="BU40" s="645"/>
      <c r="BV40" s="603">
        <v>97</v>
      </c>
      <c r="BW40" s="606"/>
      <c r="BX40" s="606"/>
      <c r="BY40" s="606"/>
      <c r="BZ40" s="606"/>
      <c r="CA40" s="606"/>
      <c r="CB40" s="646"/>
      <c r="CD40" s="647" t="s">
        <v>347</v>
      </c>
      <c r="CE40" s="644"/>
      <c r="CF40" s="644"/>
      <c r="CG40" s="644"/>
      <c r="CH40" s="644"/>
      <c r="CI40" s="644"/>
      <c r="CJ40" s="644"/>
      <c r="CK40" s="644"/>
      <c r="CL40" s="644"/>
      <c r="CM40" s="644"/>
      <c r="CN40" s="644"/>
      <c r="CO40" s="644"/>
      <c r="CP40" s="644"/>
      <c r="CQ40" s="645"/>
      <c r="CR40" s="603">
        <v>35000</v>
      </c>
      <c r="CS40" s="606"/>
      <c r="CT40" s="606"/>
      <c r="CU40" s="606"/>
      <c r="CV40" s="606"/>
      <c r="CW40" s="606"/>
      <c r="CX40" s="606"/>
      <c r="CY40" s="607"/>
      <c r="CZ40" s="608">
        <v>0.5</v>
      </c>
      <c r="DA40" s="637"/>
      <c r="DB40" s="637"/>
      <c r="DC40" s="638"/>
      <c r="DD40" s="611">
        <v>30000</v>
      </c>
      <c r="DE40" s="606"/>
      <c r="DF40" s="606"/>
      <c r="DG40" s="606"/>
      <c r="DH40" s="606"/>
      <c r="DI40" s="606"/>
      <c r="DJ40" s="606"/>
      <c r="DK40" s="607"/>
      <c r="DL40" s="611" t="s">
        <v>284</v>
      </c>
      <c r="DM40" s="606"/>
      <c r="DN40" s="606"/>
      <c r="DO40" s="606"/>
      <c r="DP40" s="606"/>
      <c r="DQ40" s="606"/>
      <c r="DR40" s="606"/>
      <c r="DS40" s="606"/>
      <c r="DT40" s="606"/>
      <c r="DU40" s="606"/>
      <c r="DV40" s="607"/>
      <c r="DW40" s="608" t="s">
        <v>131</v>
      </c>
      <c r="DX40" s="637"/>
      <c r="DY40" s="637"/>
      <c r="DZ40" s="637"/>
      <c r="EA40" s="637"/>
      <c r="EB40" s="637"/>
      <c r="EC40" s="639"/>
    </row>
    <row r="41" spans="2:133" ht="11.25" customHeight="1" x14ac:dyDescent="0.15">
      <c r="AQ41" s="652" t="s">
        <v>348</v>
      </c>
      <c r="AR41" s="653"/>
      <c r="AS41" s="653"/>
      <c r="AT41" s="653"/>
      <c r="AU41" s="653"/>
      <c r="AV41" s="653"/>
      <c r="AW41" s="653"/>
      <c r="AX41" s="653"/>
      <c r="AY41" s="654"/>
      <c r="AZ41" s="618">
        <v>399603</v>
      </c>
      <c r="BA41" s="655"/>
      <c r="BB41" s="655"/>
      <c r="BC41" s="655"/>
      <c r="BD41" s="619"/>
      <c r="BE41" s="619"/>
      <c r="BF41" s="656"/>
      <c r="BG41" s="650"/>
      <c r="BH41" s="651"/>
      <c r="BI41" s="651"/>
      <c r="BJ41" s="651"/>
      <c r="BK41" s="651"/>
      <c r="BL41" s="216"/>
      <c r="BM41" s="657" t="s">
        <v>349</v>
      </c>
      <c r="BN41" s="657"/>
      <c r="BO41" s="657"/>
      <c r="BP41" s="657"/>
      <c r="BQ41" s="657"/>
      <c r="BR41" s="657"/>
      <c r="BS41" s="657"/>
      <c r="BT41" s="657"/>
      <c r="BU41" s="658"/>
      <c r="BV41" s="618">
        <v>281</v>
      </c>
      <c r="BW41" s="655"/>
      <c r="BX41" s="655"/>
      <c r="BY41" s="655"/>
      <c r="BZ41" s="655"/>
      <c r="CA41" s="655"/>
      <c r="CB41" s="659"/>
      <c r="CD41" s="647" t="s">
        <v>350</v>
      </c>
      <c r="CE41" s="644"/>
      <c r="CF41" s="644"/>
      <c r="CG41" s="644"/>
      <c r="CH41" s="644"/>
      <c r="CI41" s="644"/>
      <c r="CJ41" s="644"/>
      <c r="CK41" s="644"/>
      <c r="CL41" s="644"/>
      <c r="CM41" s="644"/>
      <c r="CN41" s="644"/>
      <c r="CO41" s="644"/>
      <c r="CP41" s="644"/>
      <c r="CQ41" s="645"/>
      <c r="CR41" s="603" t="s">
        <v>256</v>
      </c>
      <c r="CS41" s="604"/>
      <c r="CT41" s="604"/>
      <c r="CU41" s="604"/>
      <c r="CV41" s="604"/>
      <c r="CW41" s="604"/>
      <c r="CX41" s="604"/>
      <c r="CY41" s="605"/>
      <c r="CZ41" s="608" t="s">
        <v>131</v>
      </c>
      <c r="DA41" s="637"/>
      <c r="DB41" s="637"/>
      <c r="DC41" s="638"/>
      <c r="DD41" s="611" t="s">
        <v>233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352</v>
      </c>
      <c r="CE42" s="601"/>
      <c r="CF42" s="601"/>
      <c r="CG42" s="601"/>
      <c r="CH42" s="601"/>
      <c r="CI42" s="601"/>
      <c r="CJ42" s="601"/>
      <c r="CK42" s="601"/>
      <c r="CL42" s="601"/>
      <c r="CM42" s="601"/>
      <c r="CN42" s="601"/>
      <c r="CO42" s="601"/>
      <c r="CP42" s="601"/>
      <c r="CQ42" s="602"/>
      <c r="CR42" s="603">
        <v>869052</v>
      </c>
      <c r="CS42" s="606"/>
      <c r="CT42" s="606"/>
      <c r="CU42" s="606"/>
      <c r="CV42" s="606"/>
      <c r="CW42" s="606"/>
      <c r="CX42" s="606"/>
      <c r="CY42" s="607"/>
      <c r="CZ42" s="608">
        <v>11.9</v>
      </c>
      <c r="DA42" s="609"/>
      <c r="DB42" s="609"/>
      <c r="DC42" s="610"/>
      <c r="DD42" s="611">
        <v>333048</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354</v>
      </c>
      <c r="CE43" s="601"/>
      <c r="CF43" s="601"/>
      <c r="CG43" s="601"/>
      <c r="CH43" s="601"/>
      <c r="CI43" s="601"/>
      <c r="CJ43" s="601"/>
      <c r="CK43" s="601"/>
      <c r="CL43" s="601"/>
      <c r="CM43" s="601"/>
      <c r="CN43" s="601"/>
      <c r="CO43" s="601"/>
      <c r="CP43" s="601"/>
      <c r="CQ43" s="602"/>
      <c r="CR43" s="603">
        <v>56422</v>
      </c>
      <c r="CS43" s="604"/>
      <c r="CT43" s="604"/>
      <c r="CU43" s="604"/>
      <c r="CV43" s="604"/>
      <c r="CW43" s="604"/>
      <c r="CX43" s="604"/>
      <c r="CY43" s="605"/>
      <c r="CZ43" s="608">
        <v>0.8</v>
      </c>
      <c r="DA43" s="637"/>
      <c r="DB43" s="637"/>
      <c r="DC43" s="638"/>
      <c r="DD43" s="611">
        <v>56422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355</v>
      </c>
      <c r="CD44" s="631" t="s">
        <v>307</v>
      </c>
      <c r="CE44" s="632"/>
      <c r="CF44" s="600" t="s">
        <v>356</v>
      </c>
      <c r="CG44" s="601"/>
      <c r="CH44" s="601"/>
      <c r="CI44" s="601"/>
      <c r="CJ44" s="601"/>
      <c r="CK44" s="601"/>
      <c r="CL44" s="601"/>
      <c r="CM44" s="601"/>
      <c r="CN44" s="601"/>
      <c r="CO44" s="601"/>
      <c r="CP44" s="601"/>
      <c r="CQ44" s="602"/>
      <c r="CR44" s="603">
        <v>869052</v>
      </c>
      <c r="CS44" s="606"/>
      <c r="CT44" s="606"/>
      <c r="CU44" s="606"/>
      <c r="CV44" s="606"/>
      <c r="CW44" s="606"/>
      <c r="CX44" s="606"/>
      <c r="CY44" s="607"/>
      <c r="CZ44" s="608">
        <v>11.9</v>
      </c>
      <c r="DA44" s="609"/>
      <c r="DB44" s="609"/>
      <c r="DC44" s="610"/>
      <c r="DD44" s="611">
        <v>333048</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357</v>
      </c>
      <c r="CG45" s="601"/>
      <c r="CH45" s="601"/>
      <c r="CI45" s="601"/>
      <c r="CJ45" s="601"/>
      <c r="CK45" s="601"/>
      <c r="CL45" s="601"/>
      <c r="CM45" s="601"/>
      <c r="CN45" s="601"/>
      <c r="CO45" s="601"/>
      <c r="CP45" s="601"/>
      <c r="CQ45" s="602"/>
      <c r="CR45" s="603">
        <v>482519</v>
      </c>
      <c r="CS45" s="604"/>
      <c r="CT45" s="604"/>
      <c r="CU45" s="604"/>
      <c r="CV45" s="604"/>
      <c r="CW45" s="604"/>
      <c r="CX45" s="604"/>
      <c r="CY45" s="605"/>
      <c r="CZ45" s="608">
        <v>6.6</v>
      </c>
      <c r="DA45" s="637"/>
      <c r="DB45" s="637"/>
      <c r="DC45" s="638"/>
      <c r="DD45" s="611">
        <v>51654</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358</v>
      </c>
      <c r="CG46" s="601"/>
      <c r="CH46" s="601"/>
      <c r="CI46" s="601"/>
      <c r="CJ46" s="601"/>
      <c r="CK46" s="601"/>
      <c r="CL46" s="601"/>
      <c r="CM46" s="601"/>
      <c r="CN46" s="601"/>
      <c r="CO46" s="601"/>
      <c r="CP46" s="601"/>
      <c r="CQ46" s="602"/>
      <c r="CR46" s="603">
        <v>385037</v>
      </c>
      <c r="CS46" s="606"/>
      <c r="CT46" s="606"/>
      <c r="CU46" s="606"/>
      <c r="CV46" s="606"/>
      <c r="CW46" s="606"/>
      <c r="CX46" s="606"/>
      <c r="CY46" s="607"/>
      <c r="CZ46" s="608">
        <v>5.3</v>
      </c>
      <c r="DA46" s="609"/>
      <c r="DB46" s="609"/>
      <c r="DC46" s="610"/>
      <c r="DD46" s="611">
        <v>279898</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359</v>
      </c>
      <c r="CG47" s="601"/>
      <c r="CH47" s="601"/>
      <c r="CI47" s="601"/>
      <c r="CJ47" s="601"/>
      <c r="CK47" s="601"/>
      <c r="CL47" s="601"/>
      <c r="CM47" s="601"/>
      <c r="CN47" s="601"/>
      <c r="CO47" s="601"/>
      <c r="CP47" s="601"/>
      <c r="CQ47" s="602"/>
      <c r="CR47" s="603" t="s">
        <v>140</v>
      </c>
      <c r="CS47" s="604"/>
      <c r="CT47" s="604"/>
      <c r="CU47" s="604"/>
      <c r="CV47" s="604"/>
      <c r="CW47" s="604"/>
      <c r="CX47" s="604"/>
      <c r="CY47" s="605"/>
      <c r="CZ47" s="608" t="s">
        <v>256</v>
      </c>
      <c r="DA47" s="637"/>
      <c r="DB47" s="637"/>
      <c r="DC47" s="638"/>
      <c r="DD47" s="611" t="s">
        <v>131</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360</v>
      </c>
      <c r="CG48" s="601"/>
      <c r="CH48" s="601"/>
      <c r="CI48" s="601"/>
      <c r="CJ48" s="601"/>
      <c r="CK48" s="601"/>
      <c r="CL48" s="601"/>
      <c r="CM48" s="601"/>
      <c r="CN48" s="601"/>
      <c r="CO48" s="601"/>
      <c r="CP48" s="601"/>
      <c r="CQ48" s="602"/>
      <c r="CR48" s="603" t="s">
        <v>233</v>
      </c>
      <c r="CS48" s="606"/>
      <c r="CT48" s="606"/>
      <c r="CU48" s="606"/>
      <c r="CV48" s="606"/>
      <c r="CW48" s="606"/>
      <c r="CX48" s="606"/>
      <c r="CY48" s="607"/>
      <c r="CZ48" s="608" t="s">
        <v>131</v>
      </c>
      <c r="DA48" s="609"/>
      <c r="DB48" s="609"/>
      <c r="DC48" s="610"/>
      <c r="DD48" s="611" t="s">
        <v>131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361</v>
      </c>
      <c r="CE49" s="616"/>
      <c r="CF49" s="616"/>
      <c r="CG49" s="616"/>
      <c r="CH49" s="616"/>
      <c r="CI49" s="616"/>
      <c r="CJ49" s="616"/>
      <c r="CK49" s="616"/>
      <c r="CL49" s="616"/>
      <c r="CM49" s="616"/>
      <c r="CN49" s="616"/>
      <c r="CO49" s="616"/>
      <c r="CP49" s="616"/>
      <c r="CQ49" s="617"/>
      <c r="CR49" s="618">
        <v>7314432</v>
      </c>
      <c r="CS49" s="619"/>
      <c r="CT49" s="619"/>
      <c r="CU49" s="619"/>
      <c r="CV49" s="619"/>
      <c r="CW49" s="619"/>
      <c r="CX49" s="619"/>
      <c r="CY49" s="620"/>
      <c r="CZ49" s="621">
        <v>100</v>
      </c>
      <c r="DA49" s="622"/>
      <c r="DB49" s="622"/>
      <c r="DC49" s="623"/>
      <c r="DD49" s="624">
        <v>5073007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TUtmUsuF0GteUDEQuALMpEAIb4xrB54vkP1fx56WTAG9jdPG+/8W1dUMewPcdFGYQ3a3ukvizu5JjPoHLNH9iA==" saltValue="k7XU0FE2ZUTz5UTQb9NvY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DV102" sqref="DV102:DZ10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363</v>
      </c>
      <c r="DK2" s="1142"/>
      <c r="DL2" s="1142"/>
      <c r="DM2" s="1142"/>
      <c r="DN2" s="1142"/>
      <c r="DO2" s="1143"/>
      <c r="DP2" s="229"/>
      <c r="DQ2" s="1141" t="s">
        <v>364</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365</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367</v>
      </c>
      <c r="B5" s="1027"/>
      <c r="C5" s="1027"/>
      <c r="D5" s="1027"/>
      <c r="E5" s="1027"/>
      <c r="F5" s="1027"/>
      <c r="G5" s="1027"/>
      <c r="H5" s="1027"/>
      <c r="I5" s="1027"/>
      <c r="J5" s="1027"/>
      <c r="K5" s="1027"/>
      <c r="L5" s="1027"/>
      <c r="M5" s="1027"/>
      <c r="N5" s="1027"/>
      <c r="O5" s="1027"/>
      <c r="P5" s="1028"/>
      <c r="Q5" s="1032" t="s">
        <v>368</v>
      </c>
      <c r="R5" s="1033"/>
      <c r="S5" s="1033"/>
      <c r="T5" s="1033"/>
      <c r="U5" s="1034"/>
      <c r="V5" s="1032" t="s">
        <v>369</v>
      </c>
      <c r="W5" s="1033"/>
      <c r="X5" s="1033"/>
      <c r="Y5" s="1033"/>
      <c r="Z5" s="1034"/>
      <c r="AA5" s="1032" t="s">
        <v>370</v>
      </c>
      <c r="AB5" s="1033"/>
      <c r="AC5" s="1033"/>
      <c r="AD5" s="1033"/>
      <c r="AE5" s="1033"/>
      <c r="AF5" s="1144" t="s">
        <v>371</v>
      </c>
      <c r="AG5" s="1033"/>
      <c r="AH5" s="1033"/>
      <c r="AI5" s="1033"/>
      <c r="AJ5" s="1048"/>
      <c r="AK5" s="1033" t="s">
        <v>372</v>
      </c>
      <c r="AL5" s="1033"/>
      <c r="AM5" s="1033"/>
      <c r="AN5" s="1033"/>
      <c r="AO5" s="1034"/>
      <c r="AP5" s="1032" t="s">
        <v>373</v>
      </c>
      <c r="AQ5" s="1033"/>
      <c r="AR5" s="1033"/>
      <c r="AS5" s="1033"/>
      <c r="AT5" s="1034"/>
      <c r="AU5" s="1032" t="s">
        <v>374</v>
      </c>
      <c r="AV5" s="1033"/>
      <c r="AW5" s="1033"/>
      <c r="AX5" s="1033"/>
      <c r="AY5" s="1048"/>
      <c r="AZ5" s="236"/>
      <c r="BA5" s="236"/>
      <c r="BB5" s="236"/>
      <c r="BC5" s="236"/>
      <c r="BD5" s="236"/>
      <c r="BE5" s="237"/>
      <c r="BF5" s="237"/>
      <c r="BG5" s="237"/>
      <c r="BH5" s="237"/>
      <c r="BI5" s="237"/>
      <c r="BJ5" s="237"/>
      <c r="BK5" s="237"/>
      <c r="BL5" s="237"/>
      <c r="BM5" s="237"/>
      <c r="BN5" s="237"/>
      <c r="BO5" s="237"/>
      <c r="BP5" s="237"/>
      <c r="BQ5" s="1026" t="s">
        <v>375</v>
      </c>
      <c r="BR5" s="1027"/>
      <c r="BS5" s="1027"/>
      <c r="BT5" s="1027"/>
      <c r="BU5" s="1027"/>
      <c r="BV5" s="1027"/>
      <c r="BW5" s="1027"/>
      <c r="BX5" s="1027"/>
      <c r="BY5" s="1027"/>
      <c r="BZ5" s="1027"/>
      <c r="CA5" s="1027"/>
      <c r="CB5" s="1027"/>
      <c r="CC5" s="1027"/>
      <c r="CD5" s="1027"/>
      <c r="CE5" s="1027"/>
      <c r="CF5" s="1027"/>
      <c r="CG5" s="1028"/>
      <c r="CH5" s="1032" t="s">
        <v>376</v>
      </c>
      <c r="CI5" s="1033"/>
      <c r="CJ5" s="1033"/>
      <c r="CK5" s="1033"/>
      <c r="CL5" s="1034"/>
      <c r="CM5" s="1032" t="s">
        <v>377</v>
      </c>
      <c r="CN5" s="1033"/>
      <c r="CO5" s="1033"/>
      <c r="CP5" s="1033"/>
      <c r="CQ5" s="1034"/>
      <c r="CR5" s="1032" t="s">
        <v>378</v>
      </c>
      <c r="CS5" s="1033"/>
      <c r="CT5" s="1033"/>
      <c r="CU5" s="1033"/>
      <c r="CV5" s="1034"/>
      <c r="CW5" s="1032" t="s">
        <v>379</v>
      </c>
      <c r="CX5" s="1033"/>
      <c r="CY5" s="1033"/>
      <c r="CZ5" s="1033"/>
      <c r="DA5" s="1034"/>
      <c r="DB5" s="1032" t="s">
        <v>380</v>
      </c>
      <c r="DC5" s="1033"/>
      <c r="DD5" s="1033"/>
      <c r="DE5" s="1033"/>
      <c r="DF5" s="1034"/>
      <c r="DG5" s="1129" t="s">
        <v>381</v>
      </c>
      <c r="DH5" s="1130"/>
      <c r="DI5" s="1130"/>
      <c r="DJ5" s="1130"/>
      <c r="DK5" s="1131"/>
      <c r="DL5" s="1129" t="s">
        <v>382</v>
      </c>
      <c r="DM5" s="1130"/>
      <c r="DN5" s="1130"/>
      <c r="DO5" s="1130"/>
      <c r="DP5" s="1131"/>
      <c r="DQ5" s="1032" t="s">
        <v>383</v>
      </c>
      <c r="DR5" s="1033"/>
      <c r="DS5" s="1033"/>
      <c r="DT5" s="1033"/>
      <c r="DU5" s="1034"/>
      <c r="DV5" s="1032" t="s">
        <v>374</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384</v>
      </c>
      <c r="C7" s="1082"/>
      <c r="D7" s="1082"/>
      <c r="E7" s="1082"/>
      <c r="F7" s="1082"/>
      <c r="G7" s="1082"/>
      <c r="H7" s="1082"/>
      <c r="I7" s="1082"/>
      <c r="J7" s="1082"/>
      <c r="K7" s="1082"/>
      <c r="L7" s="1082"/>
      <c r="M7" s="1082"/>
      <c r="N7" s="1082"/>
      <c r="O7" s="1082"/>
      <c r="P7" s="1083"/>
      <c r="Q7" s="1135">
        <v>7317</v>
      </c>
      <c r="R7" s="1136"/>
      <c r="S7" s="1136"/>
      <c r="T7" s="1136"/>
      <c r="U7" s="1136"/>
      <c r="V7" s="1136">
        <v>7222</v>
      </c>
      <c r="W7" s="1136"/>
      <c r="X7" s="1136"/>
      <c r="Y7" s="1136"/>
      <c r="Z7" s="1136"/>
      <c r="AA7" s="1136">
        <v>95</v>
      </c>
      <c r="AB7" s="1136"/>
      <c r="AC7" s="1136"/>
      <c r="AD7" s="1136"/>
      <c r="AE7" s="1137"/>
      <c r="AF7" s="1138">
        <v>25</v>
      </c>
      <c r="AG7" s="1139"/>
      <c r="AH7" s="1139"/>
      <c r="AI7" s="1139"/>
      <c r="AJ7" s="1140"/>
      <c r="AK7" s="1122">
        <v>690</v>
      </c>
      <c r="AL7" s="1123"/>
      <c r="AM7" s="1123"/>
      <c r="AN7" s="1123"/>
      <c r="AO7" s="1123"/>
      <c r="AP7" s="1123">
        <v>4350</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585</v>
      </c>
      <c r="BT7" s="1127"/>
      <c r="BU7" s="1127"/>
      <c r="BV7" s="1127"/>
      <c r="BW7" s="1127"/>
      <c r="BX7" s="1127"/>
      <c r="BY7" s="1127"/>
      <c r="BZ7" s="1127"/>
      <c r="CA7" s="1127"/>
      <c r="CB7" s="1127"/>
      <c r="CC7" s="1127"/>
      <c r="CD7" s="1127"/>
      <c r="CE7" s="1127"/>
      <c r="CF7" s="1127"/>
      <c r="CG7" s="1128"/>
      <c r="CH7" s="1119">
        <v>7</v>
      </c>
      <c r="CI7" s="1120"/>
      <c r="CJ7" s="1120"/>
      <c r="CK7" s="1120"/>
      <c r="CL7" s="1121"/>
      <c r="CM7" s="1119">
        <v>34</v>
      </c>
      <c r="CN7" s="1120"/>
      <c r="CO7" s="1120"/>
      <c r="CP7" s="1120"/>
      <c r="CQ7" s="1121"/>
      <c r="CR7" s="1119">
        <v>10</v>
      </c>
      <c r="CS7" s="1120"/>
      <c r="CT7" s="1120"/>
      <c r="CU7" s="1120"/>
      <c r="CV7" s="1121"/>
      <c r="CW7" s="1119" t="s">
        <v>576</v>
      </c>
      <c r="CX7" s="1120"/>
      <c r="CY7" s="1120"/>
      <c r="CZ7" s="1120"/>
      <c r="DA7" s="1121"/>
      <c r="DB7" s="1119" t="s">
        <v>576</v>
      </c>
      <c r="DC7" s="1120"/>
      <c r="DD7" s="1120"/>
      <c r="DE7" s="1120"/>
      <c r="DF7" s="1121"/>
      <c r="DG7" s="1119" t="s">
        <v>576</v>
      </c>
      <c r="DH7" s="1120"/>
      <c r="DI7" s="1120"/>
      <c r="DJ7" s="1120"/>
      <c r="DK7" s="1121"/>
      <c r="DL7" s="1119" t="s">
        <v>576</v>
      </c>
      <c r="DM7" s="1120"/>
      <c r="DN7" s="1120"/>
      <c r="DO7" s="1120"/>
      <c r="DP7" s="1121"/>
      <c r="DQ7" s="1119" t="s">
        <v>576</v>
      </c>
      <c r="DR7" s="1120"/>
      <c r="DS7" s="1120"/>
      <c r="DT7" s="1120"/>
      <c r="DU7" s="1121"/>
      <c r="DV7" s="1146"/>
      <c r="DW7" s="1147"/>
      <c r="DX7" s="1147"/>
      <c r="DY7" s="1147"/>
      <c r="DZ7" s="1148"/>
      <c r="EA7" s="234"/>
    </row>
    <row r="8" spans="1:131" s="235" customFormat="1" ht="26.25" customHeight="1" x14ac:dyDescent="0.15">
      <c r="A8" s="241">
        <v>2</v>
      </c>
      <c r="B8" s="1062" t="s">
        <v>385</v>
      </c>
      <c r="C8" s="1063"/>
      <c r="D8" s="1063"/>
      <c r="E8" s="1063"/>
      <c r="F8" s="1063"/>
      <c r="G8" s="1063"/>
      <c r="H8" s="1063"/>
      <c r="I8" s="1063"/>
      <c r="J8" s="1063"/>
      <c r="K8" s="1063"/>
      <c r="L8" s="1063"/>
      <c r="M8" s="1063"/>
      <c r="N8" s="1063"/>
      <c r="O8" s="1063"/>
      <c r="P8" s="1064"/>
      <c r="Q8" s="1074">
        <v>114</v>
      </c>
      <c r="R8" s="1075"/>
      <c r="S8" s="1075"/>
      <c r="T8" s="1075"/>
      <c r="U8" s="1075"/>
      <c r="V8" s="1075">
        <v>114</v>
      </c>
      <c r="W8" s="1075"/>
      <c r="X8" s="1075"/>
      <c r="Y8" s="1075"/>
      <c r="Z8" s="1075"/>
      <c r="AA8" s="1075">
        <v>0</v>
      </c>
      <c r="AB8" s="1075"/>
      <c r="AC8" s="1075"/>
      <c r="AD8" s="1075"/>
      <c r="AE8" s="1076"/>
      <c r="AF8" s="1068">
        <v>0</v>
      </c>
      <c r="AG8" s="1069"/>
      <c r="AH8" s="1069"/>
      <c r="AI8" s="1069"/>
      <c r="AJ8" s="1070"/>
      <c r="AK8" s="1117">
        <v>22</v>
      </c>
      <c r="AL8" s="1118"/>
      <c r="AM8" s="1118"/>
      <c r="AN8" s="1118"/>
      <c r="AO8" s="1118"/>
      <c r="AP8" s="1118" t="s">
        <v>576</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t="s">
        <v>587</v>
      </c>
      <c r="BS8" s="1045" t="s">
        <v>586</v>
      </c>
      <c r="BT8" s="1046"/>
      <c r="BU8" s="1046"/>
      <c r="BV8" s="1046"/>
      <c r="BW8" s="1046"/>
      <c r="BX8" s="1046"/>
      <c r="BY8" s="1046"/>
      <c r="BZ8" s="1046"/>
      <c r="CA8" s="1046"/>
      <c r="CB8" s="1046"/>
      <c r="CC8" s="1046"/>
      <c r="CD8" s="1046"/>
      <c r="CE8" s="1046"/>
      <c r="CF8" s="1046"/>
      <c r="CG8" s="1047"/>
      <c r="CH8" s="1020">
        <v>-2</v>
      </c>
      <c r="CI8" s="1021"/>
      <c r="CJ8" s="1021"/>
      <c r="CK8" s="1021"/>
      <c r="CL8" s="1022"/>
      <c r="CM8" s="1020">
        <v>27</v>
      </c>
      <c r="CN8" s="1021"/>
      <c r="CO8" s="1021"/>
      <c r="CP8" s="1021"/>
      <c r="CQ8" s="1022"/>
      <c r="CR8" s="1020">
        <v>5</v>
      </c>
      <c r="CS8" s="1021"/>
      <c r="CT8" s="1021"/>
      <c r="CU8" s="1021"/>
      <c r="CV8" s="1022"/>
      <c r="CW8" s="1020" t="s">
        <v>576</v>
      </c>
      <c r="CX8" s="1021"/>
      <c r="CY8" s="1021"/>
      <c r="CZ8" s="1021"/>
      <c r="DA8" s="1022"/>
      <c r="DB8" s="1020" t="s">
        <v>576</v>
      </c>
      <c r="DC8" s="1021"/>
      <c r="DD8" s="1021"/>
      <c r="DE8" s="1021"/>
      <c r="DF8" s="1022"/>
      <c r="DG8" s="1020" t="s">
        <v>576</v>
      </c>
      <c r="DH8" s="1021"/>
      <c r="DI8" s="1021"/>
      <c r="DJ8" s="1021"/>
      <c r="DK8" s="1022"/>
      <c r="DL8" s="1020" t="s">
        <v>576</v>
      </c>
      <c r="DM8" s="1021"/>
      <c r="DN8" s="1021"/>
      <c r="DO8" s="1021"/>
      <c r="DP8" s="1022"/>
      <c r="DQ8" s="1020" t="s">
        <v>576</v>
      </c>
      <c r="DR8" s="1021"/>
      <c r="DS8" s="1021"/>
      <c r="DT8" s="1021"/>
      <c r="DU8" s="1022"/>
      <c r="DV8" s="1023"/>
      <c r="DW8" s="1024"/>
      <c r="DX8" s="1024"/>
      <c r="DY8" s="1024"/>
      <c r="DZ8" s="1025"/>
      <c r="EA8" s="234"/>
    </row>
    <row r="9" spans="1:131" s="235" customFormat="1" ht="26.25" customHeight="1" x14ac:dyDescent="0.15">
      <c r="A9" s="241">
        <v>3</v>
      </c>
      <c r="B9" s="1062" t="s">
        <v>386</v>
      </c>
      <c r="C9" s="1063"/>
      <c r="D9" s="1063"/>
      <c r="E9" s="1063"/>
      <c r="F9" s="1063"/>
      <c r="G9" s="1063"/>
      <c r="H9" s="1063"/>
      <c r="I9" s="1063"/>
      <c r="J9" s="1063"/>
      <c r="K9" s="1063"/>
      <c r="L9" s="1063"/>
      <c r="M9" s="1063"/>
      <c r="N9" s="1063"/>
      <c r="O9" s="1063"/>
      <c r="P9" s="1064"/>
      <c r="Q9" s="1074">
        <v>4</v>
      </c>
      <c r="R9" s="1075"/>
      <c r="S9" s="1075"/>
      <c r="T9" s="1075"/>
      <c r="U9" s="1075"/>
      <c r="V9" s="1075">
        <v>4</v>
      </c>
      <c r="W9" s="1075"/>
      <c r="X9" s="1075"/>
      <c r="Y9" s="1075"/>
      <c r="Z9" s="1075"/>
      <c r="AA9" s="1075" t="s">
        <v>576</v>
      </c>
      <c r="AB9" s="1075"/>
      <c r="AC9" s="1075"/>
      <c r="AD9" s="1075"/>
      <c r="AE9" s="1076"/>
      <c r="AF9" s="1068" t="s">
        <v>387</v>
      </c>
      <c r="AG9" s="1069"/>
      <c r="AH9" s="1069"/>
      <c r="AI9" s="1069"/>
      <c r="AJ9" s="1070"/>
      <c r="AK9" s="1117" t="s">
        <v>577</v>
      </c>
      <c r="AL9" s="1118"/>
      <c r="AM9" s="1118"/>
      <c r="AN9" s="1118"/>
      <c r="AO9" s="1118"/>
      <c r="AP9" s="1118">
        <v>1</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388</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389</v>
      </c>
      <c r="B23" s="975" t="s">
        <v>390</v>
      </c>
      <c r="C23" s="976"/>
      <c r="D23" s="976"/>
      <c r="E23" s="976"/>
      <c r="F23" s="976"/>
      <c r="G23" s="976"/>
      <c r="H23" s="976"/>
      <c r="I23" s="976"/>
      <c r="J23" s="976"/>
      <c r="K23" s="976"/>
      <c r="L23" s="976"/>
      <c r="M23" s="976"/>
      <c r="N23" s="976"/>
      <c r="O23" s="976"/>
      <c r="P23" s="977"/>
      <c r="Q23" s="1099">
        <v>7410</v>
      </c>
      <c r="R23" s="1100"/>
      <c r="S23" s="1100"/>
      <c r="T23" s="1100"/>
      <c r="U23" s="1100"/>
      <c r="V23" s="1100">
        <v>7314</v>
      </c>
      <c r="W23" s="1100"/>
      <c r="X23" s="1100"/>
      <c r="Y23" s="1100"/>
      <c r="Z23" s="1100"/>
      <c r="AA23" s="1100">
        <v>95</v>
      </c>
      <c r="AB23" s="1100"/>
      <c r="AC23" s="1100"/>
      <c r="AD23" s="1100"/>
      <c r="AE23" s="1101"/>
      <c r="AF23" s="1102">
        <v>25</v>
      </c>
      <c r="AG23" s="1100"/>
      <c r="AH23" s="1100"/>
      <c r="AI23" s="1100"/>
      <c r="AJ23" s="1103"/>
      <c r="AK23" s="1104"/>
      <c r="AL23" s="1105"/>
      <c r="AM23" s="1105"/>
      <c r="AN23" s="1105"/>
      <c r="AO23" s="1105"/>
      <c r="AP23" s="1100">
        <v>4351</v>
      </c>
      <c r="AQ23" s="1100"/>
      <c r="AR23" s="1100"/>
      <c r="AS23" s="1100"/>
      <c r="AT23" s="1100"/>
      <c r="AU23" s="1106"/>
      <c r="AV23" s="1106"/>
      <c r="AW23" s="1106"/>
      <c r="AX23" s="1106"/>
      <c r="AY23" s="1107"/>
      <c r="AZ23" s="1096" t="s">
        <v>387</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391</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392</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367</v>
      </c>
      <c r="B26" s="1027"/>
      <c r="C26" s="1027"/>
      <c r="D26" s="1027"/>
      <c r="E26" s="1027"/>
      <c r="F26" s="1027"/>
      <c r="G26" s="1027"/>
      <c r="H26" s="1027"/>
      <c r="I26" s="1027"/>
      <c r="J26" s="1027"/>
      <c r="K26" s="1027"/>
      <c r="L26" s="1027"/>
      <c r="M26" s="1027"/>
      <c r="N26" s="1027"/>
      <c r="O26" s="1027"/>
      <c r="P26" s="1028"/>
      <c r="Q26" s="1032" t="s">
        <v>393</v>
      </c>
      <c r="R26" s="1033"/>
      <c r="S26" s="1033"/>
      <c r="T26" s="1033"/>
      <c r="U26" s="1034"/>
      <c r="V26" s="1032" t="s">
        <v>394</v>
      </c>
      <c r="W26" s="1033"/>
      <c r="X26" s="1033"/>
      <c r="Y26" s="1033"/>
      <c r="Z26" s="1034"/>
      <c r="AA26" s="1032" t="s">
        <v>395</v>
      </c>
      <c r="AB26" s="1033"/>
      <c r="AC26" s="1033"/>
      <c r="AD26" s="1033"/>
      <c r="AE26" s="1033"/>
      <c r="AF26" s="1090" t="s">
        <v>396</v>
      </c>
      <c r="AG26" s="1039"/>
      <c r="AH26" s="1039"/>
      <c r="AI26" s="1039"/>
      <c r="AJ26" s="1091"/>
      <c r="AK26" s="1033" t="s">
        <v>397</v>
      </c>
      <c r="AL26" s="1033"/>
      <c r="AM26" s="1033"/>
      <c r="AN26" s="1033"/>
      <c r="AO26" s="1034"/>
      <c r="AP26" s="1032" t="s">
        <v>398</v>
      </c>
      <c r="AQ26" s="1033"/>
      <c r="AR26" s="1033"/>
      <c r="AS26" s="1033"/>
      <c r="AT26" s="1034"/>
      <c r="AU26" s="1032" t="s">
        <v>399</v>
      </c>
      <c r="AV26" s="1033"/>
      <c r="AW26" s="1033"/>
      <c r="AX26" s="1033"/>
      <c r="AY26" s="1034"/>
      <c r="AZ26" s="1032" t="s">
        <v>400</v>
      </c>
      <c r="BA26" s="1033"/>
      <c r="BB26" s="1033"/>
      <c r="BC26" s="1033"/>
      <c r="BD26" s="1034"/>
      <c r="BE26" s="1032" t="s">
        <v>374</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401</v>
      </c>
      <c r="C28" s="1082"/>
      <c r="D28" s="1082"/>
      <c r="E28" s="1082"/>
      <c r="F28" s="1082"/>
      <c r="G28" s="1082"/>
      <c r="H28" s="1082"/>
      <c r="I28" s="1082"/>
      <c r="J28" s="1082"/>
      <c r="K28" s="1082"/>
      <c r="L28" s="1082"/>
      <c r="M28" s="1082"/>
      <c r="N28" s="1082"/>
      <c r="O28" s="1082"/>
      <c r="P28" s="1083"/>
      <c r="Q28" s="1084">
        <v>2132</v>
      </c>
      <c r="R28" s="1085"/>
      <c r="S28" s="1085"/>
      <c r="T28" s="1085"/>
      <c r="U28" s="1085"/>
      <c r="V28" s="1085">
        <v>2099</v>
      </c>
      <c r="W28" s="1085"/>
      <c r="X28" s="1085"/>
      <c r="Y28" s="1085"/>
      <c r="Z28" s="1085"/>
      <c r="AA28" s="1085">
        <v>33</v>
      </c>
      <c r="AB28" s="1085"/>
      <c r="AC28" s="1085"/>
      <c r="AD28" s="1085"/>
      <c r="AE28" s="1086"/>
      <c r="AF28" s="1087">
        <v>33</v>
      </c>
      <c r="AG28" s="1085"/>
      <c r="AH28" s="1085"/>
      <c r="AI28" s="1085"/>
      <c r="AJ28" s="1088"/>
      <c r="AK28" s="1089">
        <v>115</v>
      </c>
      <c r="AL28" s="1077"/>
      <c r="AM28" s="1077"/>
      <c r="AN28" s="1077"/>
      <c r="AO28" s="1077"/>
      <c r="AP28" s="1077" t="s">
        <v>578</v>
      </c>
      <c r="AQ28" s="1077"/>
      <c r="AR28" s="1077"/>
      <c r="AS28" s="1077"/>
      <c r="AT28" s="1077"/>
      <c r="AU28" s="1077" t="s">
        <v>576</v>
      </c>
      <c r="AV28" s="1077"/>
      <c r="AW28" s="1077"/>
      <c r="AX28" s="1077"/>
      <c r="AY28" s="1077"/>
      <c r="AZ28" s="1078" t="s">
        <v>577</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402</v>
      </c>
      <c r="C29" s="1063"/>
      <c r="D29" s="1063"/>
      <c r="E29" s="1063"/>
      <c r="F29" s="1063"/>
      <c r="G29" s="1063"/>
      <c r="H29" s="1063"/>
      <c r="I29" s="1063"/>
      <c r="J29" s="1063"/>
      <c r="K29" s="1063"/>
      <c r="L29" s="1063"/>
      <c r="M29" s="1063"/>
      <c r="N29" s="1063"/>
      <c r="O29" s="1063"/>
      <c r="P29" s="1064"/>
      <c r="Q29" s="1074">
        <v>1369</v>
      </c>
      <c r="R29" s="1075"/>
      <c r="S29" s="1075"/>
      <c r="T29" s="1075"/>
      <c r="U29" s="1075"/>
      <c r="V29" s="1075">
        <v>1332</v>
      </c>
      <c r="W29" s="1075"/>
      <c r="X29" s="1075"/>
      <c r="Y29" s="1075"/>
      <c r="Z29" s="1075"/>
      <c r="AA29" s="1075">
        <v>37</v>
      </c>
      <c r="AB29" s="1075"/>
      <c r="AC29" s="1075"/>
      <c r="AD29" s="1075"/>
      <c r="AE29" s="1076"/>
      <c r="AF29" s="1068">
        <v>37</v>
      </c>
      <c r="AG29" s="1069"/>
      <c r="AH29" s="1069"/>
      <c r="AI29" s="1069"/>
      <c r="AJ29" s="1070"/>
      <c r="AK29" s="1011">
        <v>183</v>
      </c>
      <c r="AL29" s="1002"/>
      <c r="AM29" s="1002"/>
      <c r="AN29" s="1002"/>
      <c r="AO29" s="1002"/>
      <c r="AP29" s="1002" t="s">
        <v>576</v>
      </c>
      <c r="AQ29" s="1002"/>
      <c r="AR29" s="1002"/>
      <c r="AS29" s="1002"/>
      <c r="AT29" s="1002"/>
      <c r="AU29" s="1002" t="s">
        <v>576</v>
      </c>
      <c r="AV29" s="1002"/>
      <c r="AW29" s="1002"/>
      <c r="AX29" s="1002"/>
      <c r="AY29" s="1002"/>
      <c r="AZ29" s="1073" t="s">
        <v>576</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403</v>
      </c>
      <c r="C30" s="1063"/>
      <c r="D30" s="1063"/>
      <c r="E30" s="1063"/>
      <c r="F30" s="1063"/>
      <c r="G30" s="1063"/>
      <c r="H30" s="1063"/>
      <c r="I30" s="1063"/>
      <c r="J30" s="1063"/>
      <c r="K30" s="1063"/>
      <c r="L30" s="1063"/>
      <c r="M30" s="1063"/>
      <c r="N30" s="1063"/>
      <c r="O30" s="1063"/>
      <c r="P30" s="1064"/>
      <c r="Q30" s="1074">
        <v>179</v>
      </c>
      <c r="R30" s="1075"/>
      <c r="S30" s="1075"/>
      <c r="T30" s="1075"/>
      <c r="U30" s="1075"/>
      <c r="V30" s="1075">
        <v>176</v>
      </c>
      <c r="W30" s="1075"/>
      <c r="X30" s="1075"/>
      <c r="Y30" s="1075"/>
      <c r="Z30" s="1075"/>
      <c r="AA30" s="1075">
        <v>3</v>
      </c>
      <c r="AB30" s="1075"/>
      <c r="AC30" s="1075"/>
      <c r="AD30" s="1075"/>
      <c r="AE30" s="1076"/>
      <c r="AF30" s="1068">
        <v>3</v>
      </c>
      <c r="AG30" s="1069"/>
      <c r="AH30" s="1069"/>
      <c r="AI30" s="1069"/>
      <c r="AJ30" s="1070"/>
      <c r="AK30" s="1011">
        <v>42</v>
      </c>
      <c r="AL30" s="1002"/>
      <c r="AM30" s="1002"/>
      <c r="AN30" s="1002"/>
      <c r="AO30" s="1002"/>
      <c r="AP30" s="1002" t="s">
        <v>576</v>
      </c>
      <c r="AQ30" s="1002"/>
      <c r="AR30" s="1002"/>
      <c r="AS30" s="1002"/>
      <c r="AT30" s="1002"/>
      <c r="AU30" s="1002" t="s">
        <v>576</v>
      </c>
      <c r="AV30" s="1002"/>
      <c r="AW30" s="1002"/>
      <c r="AX30" s="1002"/>
      <c r="AY30" s="1002"/>
      <c r="AZ30" s="1073" t="s">
        <v>576</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404</v>
      </c>
      <c r="C31" s="1063"/>
      <c r="D31" s="1063"/>
      <c r="E31" s="1063"/>
      <c r="F31" s="1063"/>
      <c r="G31" s="1063"/>
      <c r="H31" s="1063"/>
      <c r="I31" s="1063"/>
      <c r="J31" s="1063"/>
      <c r="K31" s="1063"/>
      <c r="L31" s="1063"/>
      <c r="M31" s="1063"/>
      <c r="N31" s="1063"/>
      <c r="O31" s="1063"/>
      <c r="P31" s="1064"/>
      <c r="Q31" s="1074">
        <v>396</v>
      </c>
      <c r="R31" s="1075"/>
      <c r="S31" s="1075"/>
      <c r="T31" s="1075"/>
      <c r="U31" s="1075"/>
      <c r="V31" s="1075">
        <v>377</v>
      </c>
      <c r="W31" s="1075"/>
      <c r="X31" s="1075"/>
      <c r="Y31" s="1075"/>
      <c r="Z31" s="1075"/>
      <c r="AA31" s="1075">
        <v>19</v>
      </c>
      <c r="AB31" s="1075"/>
      <c r="AC31" s="1075"/>
      <c r="AD31" s="1075"/>
      <c r="AE31" s="1076"/>
      <c r="AF31" s="1068">
        <v>287</v>
      </c>
      <c r="AG31" s="1069"/>
      <c r="AH31" s="1069"/>
      <c r="AI31" s="1069"/>
      <c r="AJ31" s="1070"/>
      <c r="AK31" s="1011" t="s">
        <v>576</v>
      </c>
      <c r="AL31" s="1002"/>
      <c r="AM31" s="1002"/>
      <c r="AN31" s="1002"/>
      <c r="AO31" s="1002"/>
      <c r="AP31" s="1002">
        <v>1143</v>
      </c>
      <c r="AQ31" s="1002"/>
      <c r="AR31" s="1002"/>
      <c r="AS31" s="1002"/>
      <c r="AT31" s="1002"/>
      <c r="AU31" s="1002" t="s">
        <v>576</v>
      </c>
      <c r="AV31" s="1002"/>
      <c r="AW31" s="1002"/>
      <c r="AX31" s="1002"/>
      <c r="AY31" s="1002"/>
      <c r="AZ31" s="1073" t="s">
        <v>576</v>
      </c>
      <c r="BA31" s="1073"/>
      <c r="BB31" s="1073"/>
      <c r="BC31" s="1073"/>
      <c r="BD31" s="1073"/>
      <c r="BE31" s="1057" t="s">
        <v>405</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406</v>
      </c>
      <c r="C32" s="1063"/>
      <c r="D32" s="1063"/>
      <c r="E32" s="1063"/>
      <c r="F32" s="1063"/>
      <c r="G32" s="1063"/>
      <c r="H32" s="1063"/>
      <c r="I32" s="1063"/>
      <c r="J32" s="1063"/>
      <c r="K32" s="1063"/>
      <c r="L32" s="1063"/>
      <c r="M32" s="1063"/>
      <c r="N32" s="1063"/>
      <c r="O32" s="1063"/>
      <c r="P32" s="1064"/>
      <c r="Q32" s="1074">
        <v>381</v>
      </c>
      <c r="R32" s="1075"/>
      <c r="S32" s="1075"/>
      <c r="T32" s="1075"/>
      <c r="U32" s="1075"/>
      <c r="V32" s="1075">
        <v>380</v>
      </c>
      <c r="W32" s="1075"/>
      <c r="X32" s="1075"/>
      <c r="Y32" s="1075"/>
      <c r="Z32" s="1075"/>
      <c r="AA32" s="1075">
        <v>0</v>
      </c>
      <c r="AB32" s="1075"/>
      <c r="AC32" s="1075"/>
      <c r="AD32" s="1075"/>
      <c r="AE32" s="1076"/>
      <c r="AF32" s="1068">
        <v>0</v>
      </c>
      <c r="AG32" s="1069"/>
      <c r="AH32" s="1069"/>
      <c r="AI32" s="1069"/>
      <c r="AJ32" s="1070"/>
      <c r="AK32" s="1011">
        <v>166</v>
      </c>
      <c r="AL32" s="1002"/>
      <c r="AM32" s="1002"/>
      <c r="AN32" s="1002"/>
      <c r="AO32" s="1002"/>
      <c r="AP32" s="1002">
        <v>1660</v>
      </c>
      <c r="AQ32" s="1002"/>
      <c r="AR32" s="1002"/>
      <c r="AS32" s="1002"/>
      <c r="AT32" s="1002"/>
      <c r="AU32" s="1002">
        <v>1292</v>
      </c>
      <c r="AV32" s="1002"/>
      <c r="AW32" s="1002"/>
      <c r="AX32" s="1002"/>
      <c r="AY32" s="1002"/>
      <c r="AZ32" s="1073" t="s">
        <v>576</v>
      </c>
      <c r="BA32" s="1073"/>
      <c r="BB32" s="1073"/>
      <c r="BC32" s="1073"/>
      <c r="BD32" s="1073"/>
      <c r="BE32" s="1057" t="s">
        <v>407</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408</v>
      </c>
      <c r="C33" s="1063"/>
      <c r="D33" s="1063"/>
      <c r="E33" s="1063"/>
      <c r="F33" s="1063"/>
      <c r="G33" s="1063"/>
      <c r="H33" s="1063"/>
      <c r="I33" s="1063"/>
      <c r="J33" s="1063"/>
      <c r="K33" s="1063"/>
      <c r="L33" s="1063"/>
      <c r="M33" s="1063"/>
      <c r="N33" s="1063"/>
      <c r="O33" s="1063"/>
      <c r="P33" s="1064"/>
      <c r="Q33" s="1074">
        <v>164</v>
      </c>
      <c r="R33" s="1075"/>
      <c r="S33" s="1075"/>
      <c r="T33" s="1075"/>
      <c r="U33" s="1075"/>
      <c r="V33" s="1075">
        <v>164</v>
      </c>
      <c r="W33" s="1075"/>
      <c r="X33" s="1075"/>
      <c r="Y33" s="1075"/>
      <c r="Z33" s="1075"/>
      <c r="AA33" s="1075">
        <v>0</v>
      </c>
      <c r="AB33" s="1075"/>
      <c r="AC33" s="1075"/>
      <c r="AD33" s="1075"/>
      <c r="AE33" s="1076"/>
      <c r="AF33" s="1068">
        <v>0</v>
      </c>
      <c r="AG33" s="1069"/>
      <c r="AH33" s="1069"/>
      <c r="AI33" s="1069"/>
      <c r="AJ33" s="1070"/>
      <c r="AK33" s="1011">
        <v>120</v>
      </c>
      <c r="AL33" s="1002"/>
      <c r="AM33" s="1002"/>
      <c r="AN33" s="1002"/>
      <c r="AO33" s="1002"/>
      <c r="AP33" s="1002">
        <v>1012</v>
      </c>
      <c r="AQ33" s="1002"/>
      <c r="AR33" s="1002"/>
      <c r="AS33" s="1002"/>
      <c r="AT33" s="1002"/>
      <c r="AU33" s="1002">
        <v>1012</v>
      </c>
      <c r="AV33" s="1002"/>
      <c r="AW33" s="1002"/>
      <c r="AX33" s="1002"/>
      <c r="AY33" s="1002"/>
      <c r="AZ33" s="1073" t="s">
        <v>576</v>
      </c>
      <c r="BA33" s="1073"/>
      <c r="BB33" s="1073"/>
      <c r="BC33" s="1073"/>
      <c r="BD33" s="1073"/>
      <c r="BE33" s="1057" t="s">
        <v>409</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410</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389</v>
      </c>
      <c r="B63" s="975" t="s">
        <v>411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360</v>
      </c>
      <c r="AG63" s="990"/>
      <c r="AH63" s="990"/>
      <c r="AI63" s="990"/>
      <c r="AJ63" s="1055"/>
      <c r="AK63" s="1056"/>
      <c r="AL63" s="994"/>
      <c r="AM63" s="994"/>
      <c r="AN63" s="994"/>
      <c r="AO63" s="994"/>
      <c r="AP63" s="990">
        <v>3815</v>
      </c>
      <c r="AQ63" s="990"/>
      <c r="AR63" s="990"/>
      <c r="AS63" s="990"/>
      <c r="AT63" s="990"/>
      <c r="AU63" s="990">
        <v>2303</v>
      </c>
      <c r="AV63" s="990"/>
      <c r="AW63" s="990"/>
      <c r="AX63" s="990"/>
      <c r="AY63" s="990"/>
      <c r="AZ63" s="1050"/>
      <c r="BA63" s="1050"/>
      <c r="BB63" s="1050"/>
      <c r="BC63" s="1050"/>
      <c r="BD63" s="1050"/>
      <c r="BE63" s="991" t="s">
        <v>576</v>
      </c>
      <c r="BF63" s="991"/>
      <c r="BG63" s="991"/>
      <c r="BH63" s="991"/>
      <c r="BI63" s="992"/>
      <c r="BJ63" s="1051" t="s">
        <v>412</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414</v>
      </c>
      <c r="B66" s="1027"/>
      <c r="C66" s="1027"/>
      <c r="D66" s="1027"/>
      <c r="E66" s="1027"/>
      <c r="F66" s="1027"/>
      <c r="G66" s="1027"/>
      <c r="H66" s="1027"/>
      <c r="I66" s="1027"/>
      <c r="J66" s="1027"/>
      <c r="K66" s="1027"/>
      <c r="L66" s="1027"/>
      <c r="M66" s="1027"/>
      <c r="N66" s="1027"/>
      <c r="O66" s="1027"/>
      <c r="P66" s="1028"/>
      <c r="Q66" s="1032" t="s">
        <v>415</v>
      </c>
      <c r="R66" s="1033"/>
      <c r="S66" s="1033"/>
      <c r="T66" s="1033"/>
      <c r="U66" s="1034"/>
      <c r="V66" s="1032" t="s">
        <v>394</v>
      </c>
      <c r="W66" s="1033"/>
      <c r="X66" s="1033"/>
      <c r="Y66" s="1033"/>
      <c r="Z66" s="1034"/>
      <c r="AA66" s="1032" t="s">
        <v>416</v>
      </c>
      <c r="AB66" s="1033"/>
      <c r="AC66" s="1033"/>
      <c r="AD66" s="1033"/>
      <c r="AE66" s="1034"/>
      <c r="AF66" s="1038" t="s">
        <v>417</v>
      </c>
      <c r="AG66" s="1039"/>
      <c r="AH66" s="1039"/>
      <c r="AI66" s="1039"/>
      <c r="AJ66" s="1040"/>
      <c r="AK66" s="1032" t="s">
        <v>418</v>
      </c>
      <c r="AL66" s="1027"/>
      <c r="AM66" s="1027"/>
      <c r="AN66" s="1027"/>
      <c r="AO66" s="1028"/>
      <c r="AP66" s="1032" t="s">
        <v>419</v>
      </c>
      <c r="AQ66" s="1033"/>
      <c r="AR66" s="1033"/>
      <c r="AS66" s="1033"/>
      <c r="AT66" s="1034"/>
      <c r="AU66" s="1032" t="s">
        <v>420</v>
      </c>
      <c r="AV66" s="1033"/>
      <c r="AW66" s="1033"/>
      <c r="AX66" s="1033"/>
      <c r="AY66" s="1034"/>
      <c r="AZ66" s="1032" t="s">
        <v>374</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579</v>
      </c>
      <c r="C68" s="1017"/>
      <c r="D68" s="1017"/>
      <c r="E68" s="1017"/>
      <c r="F68" s="1017"/>
      <c r="G68" s="1017"/>
      <c r="H68" s="1017"/>
      <c r="I68" s="1017"/>
      <c r="J68" s="1017"/>
      <c r="K68" s="1017"/>
      <c r="L68" s="1017"/>
      <c r="M68" s="1017"/>
      <c r="N68" s="1017"/>
      <c r="O68" s="1017"/>
      <c r="P68" s="1018"/>
      <c r="Q68" s="1019">
        <v>92</v>
      </c>
      <c r="R68" s="1013"/>
      <c r="S68" s="1013"/>
      <c r="T68" s="1013"/>
      <c r="U68" s="1013"/>
      <c r="V68" s="1013">
        <v>85</v>
      </c>
      <c r="W68" s="1013"/>
      <c r="X68" s="1013"/>
      <c r="Y68" s="1013"/>
      <c r="Z68" s="1013"/>
      <c r="AA68" s="1013">
        <v>7</v>
      </c>
      <c r="AB68" s="1013"/>
      <c r="AC68" s="1013"/>
      <c r="AD68" s="1013"/>
      <c r="AE68" s="1013"/>
      <c r="AF68" s="1013">
        <v>7</v>
      </c>
      <c r="AG68" s="1013"/>
      <c r="AH68" s="1013"/>
      <c r="AI68" s="1013"/>
      <c r="AJ68" s="1013"/>
      <c r="AK68" s="1013">
        <v>4</v>
      </c>
      <c r="AL68" s="1013"/>
      <c r="AM68" s="1013"/>
      <c r="AN68" s="1013"/>
      <c r="AO68" s="1013"/>
      <c r="AP68" s="1013" t="s">
        <v>584</v>
      </c>
      <c r="AQ68" s="1013"/>
      <c r="AR68" s="1013"/>
      <c r="AS68" s="1013"/>
      <c r="AT68" s="1013"/>
      <c r="AU68" s="1013" t="s">
        <v>584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580</v>
      </c>
      <c r="C69" s="1006"/>
      <c r="D69" s="1006"/>
      <c r="E69" s="1006"/>
      <c r="F69" s="1006"/>
      <c r="G69" s="1006"/>
      <c r="H69" s="1006"/>
      <c r="I69" s="1006"/>
      <c r="J69" s="1006"/>
      <c r="K69" s="1006"/>
      <c r="L69" s="1006"/>
      <c r="M69" s="1006"/>
      <c r="N69" s="1006"/>
      <c r="O69" s="1006"/>
      <c r="P69" s="1007"/>
      <c r="Q69" s="1008">
        <v>233688</v>
      </c>
      <c r="R69" s="1002"/>
      <c r="S69" s="1002"/>
      <c r="T69" s="1002"/>
      <c r="U69" s="1002"/>
      <c r="V69" s="1002">
        <v>228309</v>
      </c>
      <c r="W69" s="1002"/>
      <c r="X69" s="1002"/>
      <c r="Y69" s="1002"/>
      <c r="Z69" s="1002"/>
      <c r="AA69" s="1002">
        <v>5379</v>
      </c>
      <c r="AB69" s="1002"/>
      <c r="AC69" s="1002"/>
      <c r="AD69" s="1002"/>
      <c r="AE69" s="1002"/>
      <c r="AF69" s="1002">
        <v>5379</v>
      </c>
      <c r="AG69" s="1002"/>
      <c r="AH69" s="1002"/>
      <c r="AI69" s="1002"/>
      <c r="AJ69" s="1002"/>
      <c r="AK69" s="1002">
        <v>1155</v>
      </c>
      <c r="AL69" s="1002"/>
      <c r="AM69" s="1002"/>
      <c r="AN69" s="1002"/>
      <c r="AO69" s="1002"/>
      <c r="AP69" s="1002" t="s">
        <v>584</v>
      </c>
      <c r="AQ69" s="1002"/>
      <c r="AR69" s="1002"/>
      <c r="AS69" s="1002"/>
      <c r="AT69" s="1002"/>
      <c r="AU69" s="1002" t="s">
        <v>584</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581</v>
      </c>
      <c r="C70" s="1006"/>
      <c r="D70" s="1006"/>
      <c r="E70" s="1006"/>
      <c r="F70" s="1006"/>
      <c r="G70" s="1006"/>
      <c r="H70" s="1006"/>
      <c r="I70" s="1006"/>
      <c r="J70" s="1006"/>
      <c r="K70" s="1006"/>
      <c r="L70" s="1006"/>
      <c r="M70" s="1006"/>
      <c r="N70" s="1006"/>
      <c r="O70" s="1006"/>
      <c r="P70" s="1007"/>
      <c r="Q70" s="1008">
        <v>3072</v>
      </c>
      <c r="R70" s="1002"/>
      <c r="S70" s="1002"/>
      <c r="T70" s="1002"/>
      <c r="U70" s="1002"/>
      <c r="V70" s="1002">
        <v>2986</v>
      </c>
      <c r="W70" s="1002"/>
      <c r="X70" s="1002"/>
      <c r="Y70" s="1002"/>
      <c r="Z70" s="1002"/>
      <c r="AA70" s="1002">
        <v>86</v>
      </c>
      <c r="AB70" s="1002"/>
      <c r="AC70" s="1002"/>
      <c r="AD70" s="1002"/>
      <c r="AE70" s="1002"/>
      <c r="AF70" s="1002">
        <v>86</v>
      </c>
      <c r="AG70" s="1002"/>
      <c r="AH70" s="1002"/>
      <c r="AI70" s="1002"/>
      <c r="AJ70" s="1002"/>
      <c r="AK70" s="1002">
        <v>38</v>
      </c>
      <c r="AL70" s="1002"/>
      <c r="AM70" s="1002"/>
      <c r="AN70" s="1002"/>
      <c r="AO70" s="1002"/>
      <c r="AP70" s="1002">
        <v>2449</v>
      </c>
      <c r="AQ70" s="1002"/>
      <c r="AR70" s="1002"/>
      <c r="AS70" s="1002"/>
      <c r="AT70" s="1002"/>
      <c r="AU70" s="1002">
        <v>309</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582</v>
      </c>
      <c r="C71" s="1006"/>
      <c r="D71" s="1006"/>
      <c r="E71" s="1006"/>
      <c r="F71" s="1006"/>
      <c r="G71" s="1006"/>
      <c r="H71" s="1006"/>
      <c r="I71" s="1006"/>
      <c r="J71" s="1006"/>
      <c r="K71" s="1006"/>
      <c r="L71" s="1006"/>
      <c r="M71" s="1006"/>
      <c r="N71" s="1006"/>
      <c r="O71" s="1006"/>
      <c r="P71" s="1007"/>
      <c r="Q71" s="1008">
        <v>6126</v>
      </c>
      <c r="R71" s="1002"/>
      <c r="S71" s="1002"/>
      <c r="T71" s="1002"/>
      <c r="U71" s="1002"/>
      <c r="V71" s="1002">
        <v>5420</v>
      </c>
      <c r="W71" s="1002"/>
      <c r="X71" s="1002"/>
      <c r="Y71" s="1002"/>
      <c r="Z71" s="1002"/>
      <c r="AA71" s="1002">
        <v>706</v>
      </c>
      <c r="AB71" s="1002"/>
      <c r="AC71" s="1002"/>
      <c r="AD71" s="1002"/>
      <c r="AE71" s="1002"/>
      <c r="AF71" s="1002">
        <v>706</v>
      </c>
      <c r="AG71" s="1002"/>
      <c r="AH71" s="1002"/>
      <c r="AI71" s="1002"/>
      <c r="AJ71" s="1002"/>
      <c r="AK71" s="1002" t="s">
        <v>584</v>
      </c>
      <c r="AL71" s="1002"/>
      <c r="AM71" s="1002"/>
      <c r="AN71" s="1002"/>
      <c r="AO71" s="1002"/>
      <c r="AP71" s="1002" t="s">
        <v>584</v>
      </c>
      <c r="AQ71" s="1002"/>
      <c r="AR71" s="1002"/>
      <c r="AS71" s="1002"/>
      <c r="AT71" s="1002"/>
      <c r="AU71" s="1002" t="s">
        <v>584</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583</v>
      </c>
      <c r="C72" s="1006"/>
      <c r="D72" s="1006"/>
      <c r="E72" s="1006"/>
      <c r="F72" s="1006"/>
      <c r="G72" s="1006"/>
      <c r="H72" s="1006"/>
      <c r="I72" s="1006"/>
      <c r="J72" s="1006"/>
      <c r="K72" s="1006"/>
      <c r="L72" s="1006"/>
      <c r="M72" s="1006"/>
      <c r="N72" s="1006"/>
      <c r="O72" s="1006"/>
      <c r="P72" s="1007"/>
      <c r="Q72" s="1008">
        <v>151</v>
      </c>
      <c r="R72" s="1002"/>
      <c r="S72" s="1002"/>
      <c r="T72" s="1002"/>
      <c r="U72" s="1002"/>
      <c r="V72" s="1002">
        <v>124</v>
      </c>
      <c r="W72" s="1002"/>
      <c r="X72" s="1002"/>
      <c r="Y72" s="1002"/>
      <c r="Z72" s="1002"/>
      <c r="AA72" s="1002">
        <v>26</v>
      </c>
      <c r="AB72" s="1002"/>
      <c r="AC72" s="1002"/>
      <c r="AD72" s="1002"/>
      <c r="AE72" s="1002"/>
      <c r="AF72" s="1002">
        <v>26</v>
      </c>
      <c r="AG72" s="1002"/>
      <c r="AH72" s="1002"/>
      <c r="AI72" s="1002"/>
      <c r="AJ72" s="1002"/>
      <c r="AK72" s="1002">
        <v>6</v>
      </c>
      <c r="AL72" s="1002"/>
      <c r="AM72" s="1002"/>
      <c r="AN72" s="1002"/>
      <c r="AO72" s="1002"/>
      <c r="AP72" s="1002" t="s">
        <v>584</v>
      </c>
      <c r="AQ72" s="1002"/>
      <c r="AR72" s="1002"/>
      <c r="AS72" s="1002"/>
      <c r="AT72" s="1002"/>
      <c r="AU72" s="1002" t="s">
        <v>584</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389</v>
      </c>
      <c r="B88" s="975" t="s">
        <v>421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6205</v>
      </c>
      <c r="AG88" s="990"/>
      <c r="AH88" s="990"/>
      <c r="AI88" s="990"/>
      <c r="AJ88" s="990"/>
      <c r="AK88" s="994"/>
      <c r="AL88" s="994"/>
      <c r="AM88" s="994"/>
      <c r="AN88" s="994"/>
      <c r="AO88" s="994"/>
      <c r="AP88" s="990">
        <v>2449</v>
      </c>
      <c r="AQ88" s="990"/>
      <c r="AR88" s="990"/>
      <c r="AS88" s="990"/>
      <c r="AT88" s="990"/>
      <c r="AU88" s="990">
        <v>309</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975" t="s">
        <v>422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15</v>
      </c>
      <c r="CS102" s="982"/>
      <c r="CT102" s="982"/>
      <c r="CU102" s="982"/>
      <c r="CV102" s="983"/>
      <c r="CW102" s="981" t="s">
        <v>576</v>
      </c>
      <c r="CX102" s="982"/>
      <c r="CY102" s="982"/>
      <c r="CZ102" s="982"/>
      <c r="DA102" s="983"/>
      <c r="DB102" s="981" t="s">
        <v>576</v>
      </c>
      <c r="DC102" s="982"/>
      <c r="DD102" s="982"/>
      <c r="DE102" s="982"/>
      <c r="DF102" s="983"/>
      <c r="DG102" s="981" t="s">
        <v>576</v>
      </c>
      <c r="DH102" s="982"/>
      <c r="DI102" s="982"/>
      <c r="DJ102" s="982"/>
      <c r="DK102" s="983"/>
      <c r="DL102" s="981" t="s">
        <v>576</v>
      </c>
      <c r="DM102" s="982"/>
      <c r="DN102" s="982"/>
      <c r="DO102" s="982"/>
      <c r="DP102" s="983"/>
      <c r="DQ102" s="981" t="s">
        <v>576</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430</v>
      </c>
      <c r="AB109" s="925"/>
      <c r="AC109" s="925"/>
      <c r="AD109" s="925"/>
      <c r="AE109" s="926"/>
      <c r="AF109" s="927" t="s">
        <v>306</v>
      </c>
      <c r="AG109" s="925"/>
      <c r="AH109" s="925"/>
      <c r="AI109" s="925"/>
      <c r="AJ109" s="926"/>
      <c r="AK109" s="927" t="s">
        <v>305</v>
      </c>
      <c r="AL109" s="925"/>
      <c r="AM109" s="925"/>
      <c r="AN109" s="925"/>
      <c r="AO109" s="926"/>
      <c r="AP109" s="927" t="s">
        <v>431</v>
      </c>
      <c r="AQ109" s="925"/>
      <c r="AR109" s="925"/>
      <c r="AS109" s="925"/>
      <c r="AT109" s="956"/>
      <c r="AU109" s="924" t="s">
        <v>429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430</v>
      </c>
      <c r="BR109" s="925"/>
      <c r="BS109" s="925"/>
      <c r="BT109" s="925"/>
      <c r="BU109" s="926"/>
      <c r="BV109" s="927" t="s">
        <v>306</v>
      </c>
      <c r="BW109" s="925"/>
      <c r="BX109" s="925"/>
      <c r="BY109" s="925"/>
      <c r="BZ109" s="926"/>
      <c r="CA109" s="927" t="s">
        <v>305</v>
      </c>
      <c r="CB109" s="925"/>
      <c r="CC109" s="925"/>
      <c r="CD109" s="925"/>
      <c r="CE109" s="926"/>
      <c r="CF109" s="963" t="s">
        <v>431</v>
      </c>
      <c r="CG109" s="963"/>
      <c r="CH109" s="963"/>
      <c r="CI109" s="963"/>
      <c r="CJ109" s="963"/>
      <c r="CK109" s="927"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430</v>
      </c>
      <c r="DH109" s="925"/>
      <c r="DI109" s="925"/>
      <c r="DJ109" s="925"/>
      <c r="DK109" s="926"/>
      <c r="DL109" s="927" t="s">
        <v>306</v>
      </c>
      <c r="DM109" s="925"/>
      <c r="DN109" s="925"/>
      <c r="DO109" s="925"/>
      <c r="DP109" s="926"/>
      <c r="DQ109" s="927" t="s">
        <v>305</v>
      </c>
      <c r="DR109" s="925"/>
      <c r="DS109" s="925"/>
      <c r="DT109" s="925"/>
      <c r="DU109" s="926"/>
      <c r="DV109" s="927" t="s">
        <v>431</v>
      </c>
      <c r="DW109" s="925"/>
      <c r="DX109" s="925"/>
      <c r="DY109" s="925"/>
      <c r="DZ109" s="956"/>
    </row>
    <row r="110" spans="1:131" s="226" customFormat="1" ht="26.25" customHeight="1" x14ac:dyDescent="0.15">
      <c r="A110" s="827" t="s">
        <v>433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556569</v>
      </c>
      <c r="AB110" s="918"/>
      <c r="AC110" s="918"/>
      <c r="AD110" s="918"/>
      <c r="AE110" s="919"/>
      <c r="AF110" s="920">
        <v>567858</v>
      </c>
      <c r="AG110" s="918"/>
      <c r="AH110" s="918"/>
      <c r="AI110" s="918"/>
      <c r="AJ110" s="919"/>
      <c r="AK110" s="920">
        <v>570617</v>
      </c>
      <c r="AL110" s="918"/>
      <c r="AM110" s="918"/>
      <c r="AN110" s="918"/>
      <c r="AO110" s="919"/>
      <c r="AP110" s="921">
        <v>15.1</v>
      </c>
      <c r="AQ110" s="922"/>
      <c r="AR110" s="922"/>
      <c r="AS110" s="922"/>
      <c r="AT110" s="923"/>
      <c r="AU110" s="957" t="s">
        <v>67</v>
      </c>
      <c r="AV110" s="958"/>
      <c r="AW110" s="958"/>
      <c r="AX110" s="958"/>
      <c r="AY110" s="958"/>
      <c r="AZ110" s="883" t="s">
        <v>434</v>
      </c>
      <c r="BA110" s="828"/>
      <c r="BB110" s="828"/>
      <c r="BC110" s="828"/>
      <c r="BD110" s="828"/>
      <c r="BE110" s="828"/>
      <c r="BF110" s="828"/>
      <c r="BG110" s="828"/>
      <c r="BH110" s="828"/>
      <c r="BI110" s="828"/>
      <c r="BJ110" s="828"/>
      <c r="BK110" s="828"/>
      <c r="BL110" s="828"/>
      <c r="BM110" s="828"/>
      <c r="BN110" s="828"/>
      <c r="BO110" s="828"/>
      <c r="BP110" s="829"/>
      <c r="BQ110" s="884">
        <v>5017340</v>
      </c>
      <c r="BR110" s="865"/>
      <c r="BS110" s="865"/>
      <c r="BT110" s="865"/>
      <c r="BU110" s="865"/>
      <c r="BV110" s="865">
        <v>4924921</v>
      </c>
      <c r="BW110" s="865"/>
      <c r="BX110" s="865"/>
      <c r="BY110" s="865"/>
      <c r="BZ110" s="865"/>
      <c r="CA110" s="865">
        <v>4350651</v>
      </c>
      <c r="CB110" s="865"/>
      <c r="CC110" s="865"/>
      <c r="CD110" s="865"/>
      <c r="CE110" s="865"/>
      <c r="CF110" s="889">
        <v>115.2</v>
      </c>
      <c r="CG110" s="890"/>
      <c r="CH110" s="890"/>
      <c r="CI110" s="890"/>
      <c r="CJ110" s="890"/>
      <c r="CK110" s="953" t="s">
        <v>435</v>
      </c>
      <c r="CL110" s="839"/>
      <c r="CM110" s="914" t="s">
        <v>436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437</v>
      </c>
      <c r="DH110" s="865"/>
      <c r="DI110" s="865"/>
      <c r="DJ110" s="865"/>
      <c r="DK110" s="865"/>
      <c r="DL110" s="865" t="s">
        <v>131</v>
      </c>
      <c r="DM110" s="865"/>
      <c r="DN110" s="865"/>
      <c r="DO110" s="865"/>
      <c r="DP110" s="865"/>
      <c r="DQ110" s="865" t="s">
        <v>437</v>
      </c>
      <c r="DR110" s="865"/>
      <c r="DS110" s="865"/>
      <c r="DT110" s="865"/>
      <c r="DU110" s="865"/>
      <c r="DV110" s="866" t="s">
        <v>437</v>
      </c>
      <c r="DW110" s="866"/>
      <c r="DX110" s="866"/>
      <c r="DY110" s="866"/>
      <c r="DZ110" s="867"/>
    </row>
    <row r="111" spans="1:131" s="226" customFormat="1" ht="26.25" customHeight="1" x14ac:dyDescent="0.15">
      <c r="A111" s="794" t="s">
        <v>438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387</v>
      </c>
      <c r="AB111" s="946"/>
      <c r="AC111" s="946"/>
      <c r="AD111" s="946"/>
      <c r="AE111" s="947"/>
      <c r="AF111" s="948" t="s">
        <v>131</v>
      </c>
      <c r="AG111" s="946"/>
      <c r="AH111" s="946"/>
      <c r="AI111" s="946"/>
      <c r="AJ111" s="947"/>
      <c r="AK111" s="948" t="s">
        <v>131</v>
      </c>
      <c r="AL111" s="946"/>
      <c r="AM111" s="946"/>
      <c r="AN111" s="946"/>
      <c r="AO111" s="947"/>
      <c r="AP111" s="949" t="s">
        <v>387</v>
      </c>
      <c r="AQ111" s="950"/>
      <c r="AR111" s="950"/>
      <c r="AS111" s="950"/>
      <c r="AT111" s="951"/>
      <c r="AU111" s="959"/>
      <c r="AV111" s="960"/>
      <c r="AW111" s="960"/>
      <c r="AX111" s="960"/>
      <c r="AY111" s="960"/>
      <c r="AZ111" s="835" t="s">
        <v>439</v>
      </c>
      <c r="BA111" s="770"/>
      <c r="BB111" s="770"/>
      <c r="BC111" s="770"/>
      <c r="BD111" s="770"/>
      <c r="BE111" s="770"/>
      <c r="BF111" s="770"/>
      <c r="BG111" s="770"/>
      <c r="BH111" s="770"/>
      <c r="BI111" s="770"/>
      <c r="BJ111" s="770"/>
      <c r="BK111" s="770"/>
      <c r="BL111" s="770"/>
      <c r="BM111" s="770"/>
      <c r="BN111" s="770"/>
      <c r="BO111" s="770"/>
      <c r="BP111" s="771"/>
      <c r="BQ111" s="836">
        <v>151235</v>
      </c>
      <c r="BR111" s="837"/>
      <c r="BS111" s="837"/>
      <c r="BT111" s="837"/>
      <c r="BU111" s="837"/>
      <c r="BV111" s="837">
        <v>117864</v>
      </c>
      <c r="BW111" s="837"/>
      <c r="BX111" s="837"/>
      <c r="BY111" s="837"/>
      <c r="BZ111" s="837"/>
      <c r="CA111" s="837">
        <v>106938</v>
      </c>
      <c r="CB111" s="837"/>
      <c r="CC111" s="837"/>
      <c r="CD111" s="837"/>
      <c r="CE111" s="837"/>
      <c r="CF111" s="898">
        <v>2.8</v>
      </c>
      <c r="CG111" s="899"/>
      <c r="CH111" s="899"/>
      <c r="CI111" s="899"/>
      <c r="CJ111" s="899"/>
      <c r="CK111" s="954"/>
      <c r="CL111" s="841"/>
      <c r="CM111" s="844" t="s">
        <v>440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387</v>
      </c>
      <c r="DH111" s="837"/>
      <c r="DI111" s="837"/>
      <c r="DJ111" s="837"/>
      <c r="DK111" s="837"/>
      <c r="DL111" s="837" t="s">
        <v>441</v>
      </c>
      <c r="DM111" s="837"/>
      <c r="DN111" s="837"/>
      <c r="DO111" s="837"/>
      <c r="DP111" s="837"/>
      <c r="DQ111" s="837" t="s">
        <v>387</v>
      </c>
      <c r="DR111" s="837"/>
      <c r="DS111" s="837"/>
      <c r="DT111" s="837"/>
      <c r="DU111" s="837"/>
      <c r="DV111" s="814" t="s">
        <v>131</v>
      </c>
      <c r="DW111" s="814"/>
      <c r="DX111" s="814"/>
      <c r="DY111" s="814"/>
      <c r="DZ111" s="815"/>
    </row>
    <row r="112" spans="1:131" s="226" customFormat="1" ht="26.25" customHeight="1" x14ac:dyDescent="0.15">
      <c r="A112" s="939" t="s">
        <v>442</v>
      </c>
      <c r="B112" s="940"/>
      <c r="C112" s="770" t="s">
        <v>443</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387</v>
      </c>
      <c r="AB112" s="800"/>
      <c r="AC112" s="800"/>
      <c r="AD112" s="800"/>
      <c r="AE112" s="801"/>
      <c r="AF112" s="802" t="s">
        <v>131</v>
      </c>
      <c r="AG112" s="800"/>
      <c r="AH112" s="800"/>
      <c r="AI112" s="800"/>
      <c r="AJ112" s="801"/>
      <c r="AK112" s="802" t="s">
        <v>387</v>
      </c>
      <c r="AL112" s="800"/>
      <c r="AM112" s="800"/>
      <c r="AN112" s="800"/>
      <c r="AO112" s="801"/>
      <c r="AP112" s="847" t="s">
        <v>387</v>
      </c>
      <c r="AQ112" s="848"/>
      <c r="AR112" s="848"/>
      <c r="AS112" s="848"/>
      <c r="AT112" s="849"/>
      <c r="AU112" s="959"/>
      <c r="AV112" s="960"/>
      <c r="AW112" s="960"/>
      <c r="AX112" s="960"/>
      <c r="AY112" s="960"/>
      <c r="AZ112" s="835" t="s">
        <v>444</v>
      </c>
      <c r="BA112" s="770"/>
      <c r="BB112" s="770"/>
      <c r="BC112" s="770"/>
      <c r="BD112" s="770"/>
      <c r="BE112" s="770"/>
      <c r="BF112" s="770"/>
      <c r="BG112" s="770"/>
      <c r="BH112" s="770"/>
      <c r="BI112" s="770"/>
      <c r="BJ112" s="770"/>
      <c r="BK112" s="770"/>
      <c r="BL112" s="770"/>
      <c r="BM112" s="770"/>
      <c r="BN112" s="770"/>
      <c r="BO112" s="770"/>
      <c r="BP112" s="771"/>
      <c r="BQ112" s="836">
        <v>2639232</v>
      </c>
      <c r="BR112" s="837"/>
      <c r="BS112" s="837"/>
      <c r="BT112" s="837"/>
      <c r="BU112" s="837"/>
      <c r="BV112" s="837">
        <v>2474684</v>
      </c>
      <c r="BW112" s="837"/>
      <c r="BX112" s="837"/>
      <c r="BY112" s="837"/>
      <c r="BZ112" s="837"/>
      <c r="CA112" s="837">
        <v>2303363</v>
      </c>
      <c r="CB112" s="837"/>
      <c r="CC112" s="837"/>
      <c r="CD112" s="837"/>
      <c r="CE112" s="837"/>
      <c r="CF112" s="898">
        <v>61</v>
      </c>
      <c r="CG112" s="899"/>
      <c r="CH112" s="899"/>
      <c r="CI112" s="899"/>
      <c r="CJ112" s="899"/>
      <c r="CK112" s="954"/>
      <c r="CL112" s="841"/>
      <c r="CM112" s="844" t="s">
        <v>445</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441</v>
      </c>
      <c r="DH112" s="837"/>
      <c r="DI112" s="837"/>
      <c r="DJ112" s="837"/>
      <c r="DK112" s="837"/>
      <c r="DL112" s="837" t="s">
        <v>446</v>
      </c>
      <c r="DM112" s="837"/>
      <c r="DN112" s="837"/>
      <c r="DO112" s="837"/>
      <c r="DP112" s="837"/>
      <c r="DQ112" s="837" t="s">
        <v>387</v>
      </c>
      <c r="DR112" s="837"/>
      <c r="DS112" s="837"/>
      <c r="DT112" s="837"/>
      <c r="DU112" s="837"/>
      <c r="DV112" s="814" t="s">
        <v>387</v>
      </c>
      <c r="DW112" s="814"/>
      <c r="DX112" s="814"/>
      <c r="DY112" s="814"/>
      <c r="DZ112" s="815"/>
    </row>
    <row r="113" spans="1:130" s="226" customFormat="1" ht="26.25" customHeight="1" x14ac:dyDescent="0.15">
      <c r="A113" s="941"/>
      <c r="B113" s="942"/>
      <c r="C113" s="770" t="s">
        <v>447</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263679</v>
      </c>
      <c r="AB113" s="946"/>
      <c r="AC113" s="946"/>
      <c r="AD113" s="946"/>
      <c r="AE113" s="947"/>
      <c r="AF113" s="948">
        <v>263055</v>
      </c>
      <c r="AG113" s="946"/>
      <c r="AH113" s="946"/>
      <c r="AI113" s="946"/>
      <c r="AJ113" s="947"/>
      <c r="AK113" s="948">
        <v>244291</v>
      </c>
      <c r="AL113" s="946"/>
      <c r="AM113" s="946"/>
      <c r="AN113" s="946"/>
      <c r="AO113" s="947"/>
      <c r="AP113" s="949">
        <v>6.5</v>
      </c>
      <c r="AQ113" s="950"/>
      <c r="AR113" s="950"/>
      <c r="AS113" s="950"/>
      <c r="AT113" s="951"/>
      <c r="AU113" s="959"/>
      <c r="AV113" s="960"/>
      <c r="AW113" s="960"/>
      <c r="AX113" s="960"/>
      <c r="AY113" s="960"/>
      <c r="AZ113" s="835" t="s">
        <v>448</v>
      </c>
      <c r="BA113" s="770"/>
      <c r="BB113" s="770"/>
      <c r="BC113" s="770"/>
      <c r="BD113" s="770"/>
      <c r="BE113" s="770"/>
      <c r="BF113" s="770"/>
      <c r="BG113" s="770"/>
      <c r="BH113" s="770"/>
      <c r="BI113" s="770"/>
      <c r="BJ113" s="770"/>
      <c r="BK113" s="770"/>
      <c r="BL113" s="770"/>
      <c r="BM113" s="770"/>
      <c r="BN113" s="770"/>
      <c r="BO113" s="770"/>
      <c r="BP113" s="771"/>
      <c r="BQ113" s="836">
        <v>319441</v>
      </c>
      <c r="BR113" s="837"/>
      <c r="BS113" s="837"/>
      <c r="BT113" s="837"/>
      <c r="BU113" s="837"/>
      <c r="BV113" s="837">
        <v>333617</v>
      </c>
      <c r="BW113" s="837"/>
      <c r="BX113" s="837"/>
      <c r="BY113" s="837"/>
      <c r="BZ113" s="837"/>
      <c r="CA113" s="837">
        <v>309037</v>
      </c>
      <c r="CB113" s="837"/>
      <c r="CC113" s="837"/>
      <c r="CD113" s="837"/>
      <c r="CE113" s="837"/>
      <c r="CF113" s="898">
        <v>8.1999999999999993</v>
      </c>
      <c r="CG113" s="899"/>
      <c r="CH113" s="899"/>
      <c r="CI113" s="899"/>
      <c r="CJ113" s="899"/>
      <c r="CK113" s="954"/>
      <c r="CL113" s="841"/>
      <c r="CM113" s="844" t="s">
        <v>449</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v>128610</v>
      </c>
      <c r="DH113" s="800"/>
      <c r="DI113" s="800"/>
      <c r="DJ113" s="800"/>
      <c r="DK113" s="801"/>
      <c r="DL113" s="802">
        <v>117864</v>
      </c>
      <c r="DM113" s="800"/>
      <c r="DN113" s="800"/>
      <c r="DO113" s="800"/>
      <c r="DP113" s="801"/>
      <c r="DQ113" s="802">
        <v>106938</v>
      </c>
      <c r="DR113" s="800"/>
      <c r="DS113" s="800"/>
      <c r="DT113" s="800"/>
      <c r="DU113" s="801"/>
      <c r="DV113" s="847">
        <v>2.8</v>
      </c>
      <c r="DW113" s="848"/>
      <c r="DX113" s="848"/>
      <c r="DY113" s="848"/>
      <c r="DZ113" s="849"/>
    </row>
    <row r="114" spans="1:130" s="226" customFormat="1" ht="26.25" customHeight="1" x14ac:dyDescent="0.15">
      <c r="A114" s="941"/>
      <c r="B114" s="942"/>
      <c r="C114" s="770" t="s">
        <v>450</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27328</v>
      </c>
      <c r="AB114" s="800"/>
      <c r="AC114" s="800"/>
      <c r="AD114" s="800"/>
      <c r="AE114" s="801"/>
      <c r="AF114" s="802">
        <v>31332</v>
      </c>
      <c r="AG114" s="800"/>
      <c r="AH114" s="800"/>
      <c r="AI114" s="800"/>
      <c r="AJ114" s="801"/>
      <c r="AK114" s="802">
        <v>38597</v>
      </c>
      <c r="AL114" s="800"/>
      <c r="AM114" s="800"/>
      <c r="AN114" s="800"/>
      <c r="AO114" s="801"/>
      <c r="AP114" s="847">
        <v>1</v>
      </c>
      <c r="AQ114" s="848"/>
      <c r="AR114" s="848"/>
      <c r="AS114" s="848"/>
      <c r="AT114" s="849"/>
      <c r="AU114" s="959"/>
      <c r="AV114" s="960"/>
      <c r="AW114" s="960"/>
      <c r="AX114" s="960"/>
      <c r="AY114" s="960"/>
      <c r="AZ114" s="835" t="s">
        <v>451</v>
      </c>
      <c r="BA114" s="770"/>
      <c r="BB114" s="770"/>
      <c r="BC114" s="770"/>
      <c r="BD114" s="770"/>
      <c r="BE114" s="770"/>
      <c r="BF114" s="770"/>
      <c r="BG114" s="770"/>
      <c r="BH114" s="770"/>
      <c r="BI114" s="770"/>
      <c r="BJ114" s="770"/>
      <c r="BK114" s="770"/>
      <c r="BL114" s="770"/>
      <c r="BM114" s="770"/>
      <c r="BN114" s="770"/>
      <c r="BO114" s="770"/>
      <c r="BP114" s="771"/>
      <c r="BQ114" s="836">
        <v>777125</v>
      </c>
      <c r="BR114" s="837"/>
      <c r="BS114" s="837"/>
      <c r="BT114" s="837"/>
      <c r="BU114" s="837"/>
      <c r="BV114" s="837">
        <v>754834</v>
      </c>
      <c r="BW114" s="837"/>
      <c r="BX114" s="837"/>
      <c r="BY114" s="837"/>
      <c r="BZ114" s="837"/>
      <c r="CA114" s="837">
        <v>740617</v>
      </c>
      <c r="CB114" s="837"/>
      <c r="CC114" s="837"/>
      <c r="CD114" s="837"/>
      <c r="CE114" s="837"/>
      <c r="CF114" s="898">
        <v>19.600000000000001</v>
      </c>
      <c r="CG114" s="899"/>
      <c r="CH114" s="899"/>
      <c r="CI114" s="899"/>
      <c r="CJ114" s="899"/>
      <c r="CK114" s="954"/>
      <c r="CL114" s="841"/>
      <c r="CM114" s="844" t="s">
        <v>452</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131</v>
      </c>
      <c r="DH114" s="800"/>
      <c r="DI114" s="800"/>
      <c r="DJ114" s="800"/>
      <c r="DK114" s="801"/>
      <c r="DL114" s="802" t="s">
        <v>387</v>
      </c>
      <c r="DM114" s="800"/>
      <c r="DN114" s="800"/>
      <c r="DO114" s="800"/>
      <c r="DP114" s="801"/>
      <c r="DQ114" s="802" t="s">
        <v>131</v>
      </c>
      <c r="DR114" s="800"/>
      <c r="DS114" s="800"/>
      <c r="DT114" s="800"/>
      <c r="DU114" s="801"/>
      <c r="DV114" s="847" t="s">
        <v>131</v>
      </c>
      <c r="DW114" s="848"/>
      <c r="DX114" s="848"/>
      <c r="DY114" s="848"/>
      <c r="DZ114" s="849"/>
    </row>
    <row r="115" spans="1:130" s="226" customFormat="1" ht="26.25" customHeight="1" x14ac:dyDescent="0.15">
      <c r="A115" s="941"/>
      <c r="B115" s="942"/>
      <c r="C115" s="770" t="s">
        <v>453</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12899</v>
      </c>
      <c r="AB115" s="946"/>
      <c r="AC115" s="946"/>
      <c r="AD115" s="946"/>
      <c r="AE115" s="947"/>
      <c r="AF115" s="948">
        <v>12899</v>
      </c>
      <c r="AG115" s="946"/>
      <c r="AH115" s="946"/>
      <c r="AI115" s="946"/>
      <c r="AJ115" s="947"/>
      <c r="AK115" s="948">
        <v>12899</v>
      </c>
      <c r="AL115" s="946"/>
      <c r="AM115" s="946"/>
      <c r="AN115" s="946"/>
      <c r="AO115" s="947"/>
      <c r="AP115" s="949">
        <v>0.3</v>
      </c>
      <c r="AQ115" s="950"/>
      <c r="AR115" s="950"/>
      <c r="AS115" s="950"/>
      <c r="AT115" s="951"/>
      <c r="AU115" s="959"/>
      <c r="AV115" s="960"/>
      <c r="AW115" s="960"/>
      <c r="AX115" s="960"/>
      <c r="AY115" s="960"/>
      <c r="AZ115" s="835" t="s">
        <v>454</v>
      </c>
      <c r="BA115" s="770"/>
      <c r="BB115" s="770"/>
      <c r="BC115" s="770"/>
      <c r="BD115" s="770"/>
      <c r="BE115" s="770"/>
      <c r="BF115" s="770"/>
      <c r="BG115" s="770"/>
      <c r="BH115" s="770"/>
      <c r="BI115" s="770"/>
      <c r="BJ115" s="770"/>
      <c r="BK115" s="770"/>
      <c r="BL115" s="770"/>
      <c r="BM115" s="770"/>
      <c r="BN115" s="770"/>
      <c r="BO115" s="770"/>
      <c r="BP115" s="771"/>
      <c r="BQ115" s="836" t="s">
        <v>131</v>
      </c>
      <c r="BR115" s="837"/>
      <c r="BS115" s="837"/>
      <c r="BT115" s="837"/>
      <c r="BU115" s="837"/>
      <c r="BV115" s="837">
        <v>6731</v>
      </c>
      <c r="BW115" s="837"/>
      <c r="BX115" s="837"/>
      <c r="BY115" s="837"/>
      <c r="BZ115" s="837"/>
      <c r="CA115" s="837">
        <v>4735</v>
      </c>
      <c r="CB115" s="837"/>
      <c r="CC115" s="837"/>
      <c r="CD115" s="837"/>
      <c r="CE115" s="837"/>
      <c r="CF115" s="898">
        <v>0.1</v>
      </c>
      <c r="CG115" s="899"/>
      <c r="CH115" s="899"/>
      <c r="CI115" s="899"/>
      <c r="CJ115" s="899"/>
      <c r="CK115" s="954"/>
      <c r="CL115" s="841"/>
      <c r="CM115" s="835" t="s">
        <v>455</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22625</v>
      </c>
      <c r="DH115" s="800"/>
      <c r="DI115" s="800"/>
      <c r="DJ115" s="800"/>
      <c r="DK115" s="801"/>
      <c r="DL115" s="802" t="s">
        <v>387</v>
      </c>
      <c r="DM115" s="800"/>
      <c r="DN115" s="800"/>
      <c r="DO115" s="800"/>
      <c r="DP115" s="801"/>
      <c r="DQ115" s="802" t="s">
        <v>387</v>
      </c>
      <c r="DR115" s="800"/>
      <c r="DS115" s="800"/>
      <c r="DT115" s="800"/>
      <c r="DU115" s="801"/>
      <c r="DV115" s="847" t="s">
        <v>387</v>
      </c>
      <c r="DW115" s="848"/>
      <c r="DX115" s="848"/>
      <c r="DY115" s="848"/>
      <c r="DZ115" s="849"/>
    </row>
    <row r="116" spans="1:130" s="226" customFormat="1" ht="26.25" customHeight="1" x14ac:dyDescent="0.15">
      <c r="A116" s="943"/>
      <c r="B116" s="944"/>
      <c r="C116" s="903" t="s">
        <v>456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131</v>
      </c>
      <c r="AB116" s="800"/>
      <c r="AC116" s="800"/>
      <c r="AD116" s="800"/>
      <c r="AE116" s="801"/>
      <c r="AF116" s="802" t="s">
        <v>387</v>
      </c>
      <c r="AG116" s="800"/>
      <c r="AH116" s="800"/>
      <c r="AI116" s="800"/>
      <c r="AJ116" s="801"/>
      <c r="AK116" s="802" t="s">
        <v>441</v>
      </c>
      <c r="AL116" s="800"/>
      <c r="AM116" s="800"/>
      <c r="AN116" s="800"/>
      <c r="AO116" s="801"/>
      <c r="AP116" s="847" t="s">
        <v>387</v>
      </c>
      <c r="AQ116" s="848"/>
      <c r="AR116" s="848"/>
      <c r="AS116" s="848"/>
      <c r="AT116" s="849"/>
      <c r="AU116" s="959"/>
      <c r="AV116" s="960"/>
      <c r="AW116" s="960"/>
      <c r="AX116" s="960"/>
      <c r="AY116" s="960"/>
      <c r="AZ116" s="886" t="s">
        <v>457</v>
      </c>
      <c r="BA116" s="887"/>
      <c r="BB116" s="887"/>
      <c r="BC116" s="887"/>
      <c r="BD116" s="887"/>
      <c r="BE116" s="887"/>
      <c r="BF116" s="887"/>
      <c r="BG116" s="887"/>
      <c r="BH116" s="887"/>
      <c r="BI116" s="887"/>
      <c r="BJ116" s="887"/>
      <c r="BK116" s="887"/>
      <c r="BL116" s="887"/>
      <c r="BM116" s="887"/>
      <c r="BN116" s="887"/>
      <c r="BO116" s="887"/>
      <c r="BP116" s="888"/>
      <c r="BQ116" s="836" t="s">
        <v>458</v>
      </c>
      <c r="BR116" s="837"/>
      <c r="BS116" s="837"/>
      <c r="BT116" s="837"/>
      <c r="BU116" s="837"/>
      <c r="BV116" s="837" t="s">
        <v>387</v>
      </c>
      <c r="BW116" s="837"/>
      <c r="BX116" s="837"/>
      <c r="BY116" s="837"/>
      <c r="BZ116" s="837"/>
      <c r="CA116" s="837" t="s">
        <v>131</v>
      </c>
      <c r="CB116" s="837"/>
      <c r="CC116" s="837"/>
      <c r="CD116" s="837"/>
      <c r="CE116" s="837"/>
      <c r="CF116" s="898" t="s">
        <v>387</v>
      </c>
      <c r="CG116" s="899"/>
      <c r="CH116" s="899"/>
      <c r="CI116" s="899"/>
      <c r="CJ116" s="899"/>
      <c r="CK116" s="954"/>
      <c r="CL116" s="841"/>
      <c r="CM116" s="844" t="s">
        <v>459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131</v>
      </c>
      <c r="DH116" s="800"/>
      <c r="DI116" s="800"/>
      <c r="DJ116" s="800"/>
      <c r="DK116" s="801"/>
      <c r="DL116" s="802" t="s">
        <v>131</v>
      </c>
      <c r="DM116" s="800"/>
      <c r="DN116" s="800"/>
      <c r="DO116" s="800"/>
      <c r="DP116" s="801"/>
      <c r="DQ116" s="802" t="s">
        <v>387</v>
      </c>
      <c r="DR116" s="800"/>
      <c r="DS116" s="800"/>
      <c r="DT116" s="800"/>
      <c r="DU116" s="801"/>
      <c r="DV116" s="847" t="s">
        <v>387</v>
      </c>
      <c r="DW116" s="848"/>
      <c r="DX116" s="848"/>
      <c r="DY116" s="848"/>
      <c r="DZ116" s="849"/>
    </row>
    <row r="117" spans="1:130" s="226" customFormat="1" ht="26.25" customHeight="1" x14ac:dyDescent="0.15">
      <c r="A117" s="924" t="s">
        <v>183</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460</v>
      </c>
      <c r="Z117" s="926"/>
      <c r="AA117" s="931">
        <v>860475</v>
      </c>
      <c r="AB117" s="932"/>
      <c r="AC117" s="932"/>
      <c r="AD117" s="932"/>
      <c r="AE117" s="933"/>
      <c r="AF117" s="934">
        <v>875144</v>
      </c>
      <c r="AG117" s="932"/>
      <c r="AH117" s="932"/>
      <c r="AI117" s="932"/>
      <c r="AJ117" s="933"/>
      <c r="AK117" s="934">
        <v>866404</v>
      </c>
      <c r="AL117" s="932"/>
      <c r="AM117" s="932"/>
      <c r="AN117" s="932"/>
      <c r="AO117" s="933"/>
      <c r="AP117" s="935"/>
      <c r="AQ117" s="936"/>
      <c r="AR117" s="936"/>
      <c r="AS117" s="936"/>
      <c r="AT117" s="937"/>
      <c r="AU117" s="959"/>
      <c r="AV117" s="960"/>
      <c r="AW117" s="960"/>
      <c r="AX117" s="960"/>
      <c r="AY117" s="960"/>
      <c r="AZ117" s="886" t="s">
        <v>461</v>
      </c>
      <c r="BA117" s="887"/>
      <c r="BB117" s="887"/>
      <c r="BC117" s="887"/>
      <c r="BD117" s="887"/>
      <c r="BE117" s="887"/>
      <c r="BF117" s="887"/>
      <c r="BG117" s="887"/>
      <c r="BH117" s="887"/>
      <c r="BI117" s="887"/>
      <c r="BJ117" s="887"/>
      <c r="BK117" s="887"/>
      <c r="BL117" s="887"/>
      <c r="BM117" s="887"/>
      <c r="BN117" s="887"/>
      <c r="BO117" s="887"/>
      <c r="BP117" s="888"/>
      <c r="BQ117" s="836" t="s">
        <v>441</v>
      </c>
      <c r="BR117" s="837"/>
      <c r="BS117" s="837"/>
      <c r="BT117" s="837"/>
      <c r="BU117" s="837"/>
      <c r="BV117" s="837" t="s">
        <v>458</v>
      </c>
      <c r="BW117" s="837"/>
      <c r="BX117" s="837"/>
      <c r="BY117" s="837"/>
      <c r="BZ117" s="837"/>
      <c r="CA117" s="837" t="s">
        <v>131</v>
      </c>
      <c r="CB117" s="837"/>
      <c r="CC117" s="837"/>
      <c r="CD117" s="837"/>
      <c r="CE117" s="837"/>
      <c r="CF117" s="898" t="s">
        <v>131</v>
      </c>
      <c r="CG117" s="899"/>
      <c r="CH117" s="899"/>
      <c r="CI117" s="899"/>
      <c r="CJ117" s="899"/>
      <c r="CK117" s="954"/>
      <c r="CL117" s="841"/>
      <c r="CM117" s="844" t="s">
        <v>462</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387</v>
      </c>
      <c r="DH117" s="800"/>
      <c r="DI117" s="800"/>
      <c r="DJ117" s="800"/>
      <c r="DK117" s="801"/>
      <c r="DL117" s="802" t="s">
        <v>131</v>
      </c>
      <c r="DM117" s="800"/>
      <c r="DN117" s="800"/>
      <c r="DO117" s="800"/>
      <c r="DP117" s="801"/>
      <c r="DQ117" s="802" t="s">
        <v>387</v>
      </c>
      <c r="DR117" s="800"/>
      <c r="DS117" s="800"/>
      <c r="DT117" s="800"/>
      <c r="DU117" s="801"/>
      <c r="DV117" s="847" t="s">
        <v>131</v>
      </c>
      <c r="DW117" s="848"/>
      <c r="DX117" s="848"/>
      <c r="DY117" s="848"/>
      <c r="DZ117" s="849"/>
    </row>
    <row r="118" spans="1:130" s="226" customFormat="1" ht="26.25" customHeight="1" x14ac:dyDescent="0.15">
      <c r="A118" s="92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430</v>
      </c>
      <c r="AB118" s="925"/>
      <c r="AC118" s="925"/>
      <c r="AD118" s="925"/>
      <c r="AE118" s="926"/>
      <c r="AF118" s="927" t="s">
        <v>306</v>
      </c>
      <c r="AG118" s="925"/>
      <c r="AH118" s="925"/>
      <c r="AI118" s="925"/>
      <c r="AJ118" s="926"/>
      <c r="AK118" s="927" t="s">
        <v>305</v>
      </c>
      <c r="AL118" s="925"/>
      <c r="AM118" s="925"/>
      <c r="AN118" s="925"/>
      <c r="AO118" s="926"/>
      <c r="AP118" s="928" t="s">
        <v>431</v>
      </c>
      <c r="AQ118" s="929"/>
      <c r="AR118" s="929"/>
      <c r="AS118" s="929"/>
      <c r="AT118" s="930"/>
      <c r="AU118" s="959"/>
      <c r="AV118" s="960"/>
      <c r="AW118" s="960"/>
      <c r="AX118" s="960"/>
      <c r="AY118" s="960"/>
      <c r="AZ118" s="902" t="s">
        <v>463</v>
      </c>
      <c r="BA118" s="903"/>
      <c r="BB118" s="903"/>
      <c r="BC118" s="903"/>
      <c r="BD118" s="903"/>
      <c r="BE118" s="903"/>
      <c r="BF118" s="903"/>
      <c r="BG118" s="903"/>
      <c r="BH118" s="903"/>
      <c r="BI118" s="903"/>
      <c r="BJ118" s="903"/>
      <c r="BK118" s="903"/>
      <c r="BL118" s="903"/>
      <c r="BM118" s="903"/>
      <c r="BN118" s="903"/>
      <c r="BO118" s="903"/>
      <c r="BP118" s="904"/>
      <c r="BQ118" s="905" t="s">
        <v>387</v>
      </c>
      <c r="BR118" s="868"/>
      <c r="BS118" s="868"/>
      <c r="BT118" s="868"/>
      <c r="BU118" s="868"/>
      <c r="BV118" s="868" t="s">
        <v>458</v>
      </c>
      <c r="BW118" s="868"/>
      <c r="BX118" s="868"/>
      <c r="BY118" s="868"/>
      <c r="BZ118" s="868"/>
      <c r="CA118" s="868" t="s">
        <v>131</v>
      </c>
      <c r="CB118" s="868"/>
      <c r="CC118" s="868"/>
      <c r="CD118" s="868"/>
      <c r="CE118" s="868"/>
      <c r="CF118" s="898" t="s">
        <v>131</v>
      </c>
      <c r="CG118" s="899"/>
      <c r="CH118" s="899"/>
      <c r="CI118" s="899"/>
      <c r="CJ118" s="899"/>
      <c r="CK118" s="954"/>
      <c r="CL118" s="841"/>
      <c r="CM118" s="844" t="s">
        <v>464</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387</v>
      </c>
      <c r="DH118" s="800"/>
      <c r="DI118" s="800"/>
      <c r="DJ118" s="800"/>
      <c r="DK118" s="801"/>
      <c r="DL118" s="802" t="s">
        <v>131</v>
      </c>
      <c r="DM118" s="800"/>
      <c r="DN118" s="800"/>
      <c r="DO118" s="800"/>
      <c r="DP118" s="801"/>
      <c r="DQ118" s="802" t="s">
        <v>131</v>
      </c>
      <c r="DR118" s="800"/>
      <c r="DS118" s="800"/>
      <c r="DT118" s="800"/>
      <c r="DU118" s="801"/>
      <c r="DV118" s="847" t="s">
        <v>131</v>
      </c>
      <c r="DW118" s="848"/>
      <c r="DX118" s="848"/>
      <c r="DY118" s="848"/>
      <c r="DZ118" s="849"/>
    </row>
    <row r="119" spans="1:130" s="226" customFormat="1" ht="26.25" customHeight="1" x14ac:dyDescent="0.15">
      <c r="A119" s="838" t="s">
        <v>435</v>
      </c>
      <c r="B119" s="839"/>
      <c r="C119" s="914" t="s">
        <v>436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131</v>
      </c>
      <c r="AB119" s="918"/>
      <c r="AC119" s="918"/>
      <c r="AD119" s="918"/>
      <c r="AE119" s="919"/>
      <c r="AF119" s="920" t="s">
        <v>131</v>
      </c>
      <c r="AG119" s="918"/>
      <c r="AH119" s="918"/>
      <c r="AI119" s="918"/>
      <c r="AJ119" s="919"/>
      <c r="AK119" s="920" t="s">
        <v>446</v>
      </c>
      <c r="AL119" s="918"/>
      <c r="AM119" s="918"/>
      <c r="AN119" s="918"/>
      <c r="AO119" s="919"/>
      <c r="AP119" s="921" t="s">
        <v>441</v>
      </c>
      <c r="AQ119" s="922"/>
      <c r="AR119" s="922"/>
      <c r="AS119" s="922"/>
      <c r="AT119" s="923"/>
      <c r="AU119" s="961"/>
      <c r="AV119" s="962"/>
      <c r="AW119" s="962"/>
      <c r="AX119" s="962"/>
      <c r="AY119" s="962"/>
      <c r="AZ119" s="257" t="s">
        <v>183</v>
      </c>
      <c r="BA119" s="257"/>
      <c r="BB119" s="257"/>
      <c r="BC119" s="257"/>
      <c r="BD119" s="257"/>
      <c r="BE119" s="257"/>
      <c r="BF119" s="257"/>
      <c r="BG119" s="257"/>
      <c r="BH119" s="257"/>
      <c r="BI119" s="257"/>
      <c r="BJ119" s="257"/>
      <c r="BK119" s="257"/>
      <c r="BL119" s="257"/>
      <c r="BM119" s="257"/>
      <c r="BN119" s="257"/>
      <c r="BO119" s="900" t="s">
        <v>465</v>
      </c>
      <c r="BP119" s="901"/>
      <c r="BQ119" s="905">
        <v>8904373</v>
      </c>
      <c r="BR119" s="868"/>
      <c r="BS119" s="868"/>
      <c r="BT119" s="868"/>
      <c r="BU119" s="868"/>
      <c r="BV119" s="868">
        <v>8612651</v>
      </c>
      <c r="BW119" s="868"/>
      <c r="BX119" s="868"/>
      <c r="BY119" s="868"/>
      <c r="BZ119" s="868"/>
      <c r="CA119" s="868">
        <v>7815341</v>
      </c>
      <c r="CB119" s="868"/>
      <c r="CC119" s="868"/>
      <c r="CD119" s="868"/>
      <c r="CE119" s="868"/>
      <c r="CF119" s="766"/>
      <c r="CG119" s="767"/>
      <c r="CH119" s="767"/>
      <c r="CI119" s="767"/>
      <c r="CJ119" s="857"/>
      <c r="CK119" s="955"/>
      <c r="CL119" s="843"/>
      <c r="CM119" s="861" t="s">
        <v>466</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131</v>
      </c>
      <c r="DH119" s="783"/>
      <c r="DI119" s="783"/>
      <c r="DJ119" s="783"/>
      <c r="DK119" s="784"/>
      <c r="DL119" s="785" t="s">
        <v>387</v>
      </c>
      <c r="DM119" s="783"/>
      <c r="DN119" s="783"/>
      <c r="DO119" s="783"/>
      <c r="DP119" s="784"/>
      <c r="DQ119" s="785" t="s">
        <v>131</v>
      </c>
      <c r="DR119" s="783"/>
      <c r="DS119" s="783"/>
      <c r="DT119" s="783"/>
      <c r="DU119" s="784"/>
      <c r="DV119" s="871" t="s">
        <v>131</v>
      </c>
      <c r="DW119" s="872"/>
      <c r="DX119" s="872"/>
      <c r="DY119" s="872"/>
      <c r="DZ119" s="873"/>
    </row>
    <row r="120" spans="1:130" s="226" customFormat="1" ht="26.25" customHeight="1" x14ac:dyDescent="0.15">
      <c r="A120" s="840"/>
      <c r="B120" s="841"/>
      <c r="C120" s="844" t="s">
        <v>440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441</v>
      </c>
      <c r="AB120" s="800"/>
      <c r="AC120" s="800"/>
      <c r="AD120" s="800"/>
      <c r="AE120" s="801"/>
      <c r="AF120" s="802" t="s">
        <v>131</v>
      </c>
      <c r="AG120" s="800"/>
      <c r="AH120" s="800"/>
      <c r="AI120" s="800"/>
      <c r="AJ120" s="801"/>
      <c r="AK120" s="802" t="s">
        <v>441</v>
      </c>
      <c r="AL120" s="800"/>
      <c r="AM120" s="800"/>
      <c r="AN120" s="800"/>
      <c r="AO120" s="801"/>
      <c r="AP120" s="847" t="s">
        <v>131</v>
      </c>
      <c r="AQ120" s="848"/>
      <c r="AR120" s="848"/>
      <c r="AS120" s="848"/>
      <c r="AT120" s="849"/>
      <c r="AU120" s="906" t="s">
        <v>467</v>
      </c>
      <c r="AV120" s="907"/>
      <c r="AW120" s="907"/>
      <c r="AX120" s="907"/>
      <c r="AY120" s="908"/>
      <c r="AZ120" s="883" t="s">
        <v>468</v>
      </c>
      <c r="BA120" s="828"/>
      <c r="BB120" s="828"/>
      <c r="BC120" s="828"/>
      <c r="BD120" s="828"/>
      <c r="BE120" s="828"/>
      <c r="BF120" s="828"/>
      <c r="BG120" s="828"/>
      <c r="BH120" s="828"/>
      <c r="BI120" s="828"/>
      <c r="BJ120" s="828"/>
      <c r="BK120" s="828"/>
      <c r="BL120" s="828"/>
      <c r="BM120" s="828"/>
      <c r="BN120" s="828"/>
      <c r="BO120" s="828"/>
      <c r="BP120" s="829"/>
      <c r="BQ120" s="884">
        <v>3812691</v>
      </c>
      <c r="BR120" s="865"/>
      <c r="BS120" s="865"/>
      <c r="BT120" s="865"/>
      <c r="BU120" s="865"/>
      <c r="BV120" s="865">
        <v>3455826</v>
      </c>
      <c r="BW120" s="865"/>
      <c r="BX120" s="865"/>
      <c r="BY120" s="865"/>
      <c r="BZ120" s="865"/>
      <c r="CA120" s="865">
        <v>2801384</v>
      </c>
      <c r="CB120" s="865"/>
      <c r="CC120" s="865"/>
      <c r="CD120" s="865"/>
      <c r="CE120" s="865"/>
      <c r="CF120" s="889">
        <v>74.2</v>
      </c>
      <c r="CG120" s="890"/>
      <c r="CH120" s="890"/>
      <c r="CI120" s="890"/>
      <c r="CJ120" s="890"/>
      <c r="CK120" s="891" t="s">
        <v>469</v>
      </c>
      <c r="CL120" s="875"/>
      <c r="CM120" s="875"/>
      <c r="CN120" s="875"/>
      <c r="CO120" s="876"/>
      <c r="CP120" s="895" t="s">
        <v>406</v>
      </c>
      <c r="CQ120" s="896"/>
      <c r="CR120" s="896"/>
      <c r="CS120" s="896"/>
      <c r="CT120" s="896"/>
      <c r="CU120" s="896"/>
      <c r="CV120" s="896"/>
      <c r="CW120" s="896"/>
      <c r="CX120" s="896"/>
      <c r="CY120" s="896"/>
      <c r="CZ120" s="896"/>
      <c r="DA120" s="896"/>
      <c r="DB120" s="896"/>
      <c r="DC120" s="896"/>
      <c r="DD120" s="896"/>
      <c r="DE120" s="896"/>
      <c r="DF120" s="897"/>
      <c r="DG120" s="884">
        <v>1500402</v>
      </c>
      <c r="DH120" s="865"/>
      <c r="DI120" s="865"/>
      <c r="DJ120" s="865"/>
      <c r="DK120" s="865"/>
      <c r="DL120" s="865">
        <v>1402142</v>
      </c>
      <c r="DM120" s="865"/>
      <c r="DN120" s="865"/>
      <c r="DO120" s="865"/>
      <c r="DP120" s="865"/>
      <c r="DQ120" s="865">
        <v>1291591</v>
      </c>
      <c r="DR120" s="865"/>
      <c r="DS120" s="865"/>
      <c r="DT120" s="865"/>
      <c r="DU120" s="865"/>
      <c r="DV120" s="866">
        <v>34.200000000000003</v>
      </c>
      <c r="DW120" s="866"/>
      <c r="DX120" s="866"/>
      <c r="DY120" s="866"/>
      <c r="DZ120" s="867"/>
    </row>
    <row r="121" spans="1:130" s="226" customFormat="1" ht="26.25" customHeight="1" x14ac:dyDescent="0.15">
      <c r="A121" s="840"/>
      <c r="B121" s="841"/>
      <c r="C121" s="886" t="s">
        <v>470</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12899</v>
      </c>
      <c r="AB121" s="800"/>
      <c r="AC121" s="800"/>
      <c r="AD121" s="800"/>
      <c r="AE121" s="801"/>
      <c r="AF121" s="802">
        <v>12899</v>
      </c>
      <c r="AG121" s="800"/>
      <c r="AH121" s="800"/>
      <c r="AI121" s="800"/>
      <c r="AJ121" s="801"/>
      <c r="AK121" s="802">
        <v>12899</v>
      </c>
      <c r="AL121" s="800"/>
      <c r="AM121" s="800"/>
      <c r="AN121" s="800"/>
      <c r="AO121" s="801"/>
      <c r="AP121" s="847">
        <v>0.3</v>
      </c>
      <c r="AQ121" s="848"/>
      <c r="AR121" s="848"/>
      <c r="AS121" s="848"/>
      <c r="AT121" s="849"/>
      <c r="AU121" s="909"/>
      <c r="AV121" s="910"/>
      <c r="AW121" s="910"/>
      <c r="AX121" s="910"/>
      <c r="AY121" s="911"/>
      <c r="AZ121" s="835" t="s">
        <v>471</v>
      </c>
      <c r="BA121" s="770"/>
      <c r="BB121" s="770"/>
      <c r="BC121" s="770"/>
      <c r="BD121" s="770"/>
      <c r="BE121" s="770"/>
      <c r="BF121" s="770"/>
      <c r="BG121" s="770"/>
      <c r="BH121" s="770"/>
      <c r="BI121" s="770"/>
      <c r="BJ121" s="770"/>
      <c r="BK121" s="770"/>
      <c r="BL121" s="770"/>
      <c r="BM121" s="770"/>
      <c r="BN121" s="770"/>
      <c r="BO121" s="770"/>
      <c r="BP121" s="771"/>
      <c r="BQ121" s="836">
        <v>2452</v>
      </c>
      <c r="BR121" s="837"/>
      <c r="BS121" s="837"/>
      <c r="BT121" s="837"/>
      <c r="BU121" s="837"/>
      <c r="BV121" s="837">
        <v>1194</v>
      </c>
      <c r="BW121" s="837"/>
      <c r="BX121" s="837"/>
      <c r="BY121" s="837"/>
      <c r="BZ121" s="837"/>
      <c r="CA121" s="837">
        <v>610</v>
      </c>
      <c r="CB121" s="837"/>
      <c r="CC121" s="837"/>
      <c r="CD121" s="837"/>
      <c r="CE121" s="837"/>
      <c r="CF121" s="898">
        <v>0</v>
      </c>
      <c r="CG121" s="899"/>
      <c r="CH121" s="899"/>
      <c r="CI121" s="899"/>
      <c r="CJ121" s="899"/>
      <c r="CK121" s="892"/>
      <c r="CL121" s="878"/>
      <c r="CM121" s="878"/>
      <c r="CN121" s="878"/>
      <c r="CO121" s="879"/>
      <c r="CP121" s="858" t="s">
        <v>472</v>
      </c>
      <c r="CQ121" s="859"/>
      <c r="CR121" s="859"/>
      <c r="CS121" s="859"/>
      <c r="CT121" s="859"/>
      <c r="CU121" s="859"/>
      <c r="CV121" s="859"/>
      <c r="CW121" s="859"/>
      <c r="CX121" s="859"/>
      <c r="CY121" s="859"/>
      <c r="CZ121" s="859"/>
      <c r="DA121" s="859"/>
      <c r="DB121" s="859"/>
      <c r="DC121" s="859"/>
      <c r="DD121" s="859"/>
      <c r="DE121" s="859"/>
      <c r="DF121" s="860"/>
      <c r="DG121" s="836">
        <v>1138830</v>
      </c>
      <c r="DH121" s="837"/>
      <c r="DI121" s="837"/>
      <c r="DJ121" s="837"/>
      <c r="DK121" s="837"/>
      <c r="DL121" s="837">
        <v>1072542</v>
      </c>
      <c r="DM121" s="837"/>
      <c r="DN121" s="837"/>
      <c r="DO121" s="837"/>
      <c r="DP121" s="837"/>
      <c r="DQ121" s="837">
        <v>1011772</v>
      </c>
      <c r="DR121" s="837"/>
      <c r="DS121" s="837"/>
      <c r="DT121" s="837"/>
      <c r="DU121" s="837"/>
      <c r="DV121" s="814">
        <v>26.8</v>
      </c>
      <c r="DW121" s="814"/>
      <c r="DX121" s="814"/>
      <c r="DY121" s="814"/>
      <c r="DZ121" s="815"/>
    </row>
    <row r="122" spans="1:130" s="226" customFormat="1" ht="26.25" customHeight="1" x14ac:dyDescent="0.15">
      <c r="A122" s="840"/>
      <c r="B122" s="841"/>
      <c r="C122" s="844" t="s">
        <v>452</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387</v>
      </c>
      <c r="AB122" s="800"/>
      <c r="AC122" s="800"/>
      <c r="AD122" s="800"/>
      <c r="AE122" s="801"/>
      <c r="AF122" s="802" t="s">
        <v>387</v>
      </c>
      <c r="AG122" s="800"/>
      <c r="AH122" s="800"/>
      <c r="AI122" s="800"/>
      <c r="AJ122" s="801"/>
      <c r="AK122" s="802" t="s">
        <v>131</v>
      </c>
      <c r="AL122" s="800"/>
      <c r="AM122" s="800"/>
      <c r="AN122" s="800"/>
      <c r="AO122" s="801"/>
      <c r="AP122" s="847" t="s">
        <v>387</v>
      </c>
      <c r="AQ122" s="848"/>
      <c r="AR122" s="848"/>
      <c r="AS122" s="848"/>
      <c r="AT122" s="849"/>
      <c r="AU122" s="909"/>
      <c r="AV122" s="910"/>
      <c r="AW122" s="910"/>
      <c r="AX122" s="910"/>
      <c r="AY122" s="911"/>
      <c r="AZ122" s="902" t="s">
        <v>473</v>
      </c>
      <c r="BA122" s="903"/>
      <c r="BB122" s="903"/>
      <c r="BC122" s="903"/>
      <c r="BD122" s="903"/>
      <c r="BE122" s="903"/>
      <c r="BF122" s="903"/>
      <c r="BG122" s="903"/>
      <c r="BH122" s="903"/>
      <c r="BI122" s="903"/>
      <c r="BJ122" s="903"/>
      <c r="BK122" s="903"/>
      <c r="BL122" s="903"/>
      <c r="BM122" s="903"/>
      <c r="BN122" s="903"/>
      <c r="BO122" s="903"/>
      <c r="BP122" s="904"/>
      <c r="BQ122" s="905">
        <v>5480191</v>
      </c>
      <c r="BR122" s="868"/>
      <c r="BS122" s="868"/>
      <c r="BT122" s="868"/>
      <c r="BU122" s="868"/>
      <c r="BV122" s="868">
        <v>5472955</v>
      </c>
      <c r="BW122" s="868"/>
      <c r="BX122" s="868"/>
      <c r="BY122" s="868"/>
      <c r="BZ122" s="868"/>
      <c r="CA122" s="868">
        <v>5441204</v>
      </c>
      <c r="CB122" s="868"/>
      <c r="CC122" s="868"/>
      <c r="CD122" s="868"/>
      <c r="CE122" s="868"/>
      <c r="CF122" s="869">
        <v>144</v>
      </c>
      <c r="CG122" s="870"/>
      <c r="CH122" s="870"/>
      <c r="CI122" s="870"/>
      <c r="CJ122" s="870"/>
      <c r="CK122" s="892"/>
      <c r="CL122" s="878"/>
      <c r="CM122" s="878"/>
      <c r="CN122" s="878"/>
      <c r="CO122" s="879"/>
      <c r="CP122" s="858" t="s">
        <v>402</v>
      </c>
      <c r="CQ122" s="859"/>
      <c r="CR122" s="859"/>
      <c r="CS122" s="859"/>
      <c r="CT122" s="859"/>
      <c r="CU122" s="859"/>
      <c r="CV122" s="859"/>
      <c r="CW122" s="859"/>
      <c r="CX122" s="859"/>
      <c r="CY122" s="859"/>
      <c r="CZ122" s="859"/>
      <c r="DA122" s="859"/>
      <c r="DB122" s="859"/>
      <c r="DC122" s="859"/>
      <c r="DD122" s="859"/>
      <c r="DE122" s="859"/>
      <c r="DF122" s="860"/>
      <c r="DG122" s="836" t="s">
        <v>131</v>
      </c>
      <c r="DH122" s="837"/>
      <c r="DI122" s="837"/>
      <c r="DJ122" s="837"/>
      <c r="DK122" s="837"/>
      <c r="DL122" s="837" t="s">
        <v>387</v>
      </c>
      <c r="DM122" s="837"/>
      <c r="DN122" s="837"/>
      <c r="DO122" s="837"/>
      <c r="DP122" s="837"/>
      <c r="DQ122" s="837" t="s">
        <v>131</v>
      </c>
      <c r="DR122" s="837"/>
      <c r="DS122" s="837"/>
      <c r="DT122" s="837"/>
      <c r="DU122" s="837"/>
      <c r="DV122" s="814" t="s">
        <v>387</v>
      </c>
      <c r="DW122" s="814"/>
      <c r="DX122" s="814"/>
      <c r="DY122" s="814"/>
      <c r="DZ122" s="815"/>
    </row>
    <row r="123" spans="1:130" s="226" customFormat="1" ht="26.25" customHeight="1" x14ac:dyDescent="0.15">
      <c r="A123" s="840"/>
      <c r="B123" s="841"/>
      <c r="C123" s="844" t="s">
        <v>459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387</v>
      </c>
      <c r="AB123" s="800"/>
      <c r="AC123" s="800"/>
      <c r="AD123" s="800"/>
      <c r="AE123" s="801"/>
      <c r="AF123" s="802" t="s">
        <v>387</v>
      </c>
      <c r="AG123" s="800"/>
      <c r="AH123" s="800"/>
      <c r="AI123" s="800"/>
      <c r="AJ123" s="801"/>
      <c r="AK123" s="802" t="s">
        <v>441</v>
      </c>
      <c r="AL123" s="800"/>
      <c r="AM123" s="800"/>
      <c r="AN123" s="800"/>
      <c r="AO123" s="801"/>
      <c r="AP123" s="847" t="s">
        <v>458</v>
      </c>
      <c r="AQ123" s="848"/>
      <c r="AR123" s="848"/>
      <c r="AS123" s="848"/>
      <c r="AT123" s="849"/>
      <c r="AU123" s="912"/>
      <c r="AV123" s="913"/>
      <c r="AW123" s="913"/>
      <c r="AX123" s="913"/>
      <c r="AY123" s="913"/>
      <c r="AZ123" s="257" t="s">
        <v>183</v>
      </c>
      <c r="BA123" s="257"/>
      <c r="BB123" s="257"/>
      <c r="BC123" s="257"/>
      <c r="BD123" s="257"/>
      <c r="BE123" s="257"/>
      <c r="BF123" s="257"/>
      <c r="BG123" s="257"/>
      <c r="BH123" s="257"/>
      <c r="BI123" s="257"/>
      <c r="BJ123" s="257"/>
      <c r="BK123" s="257"/>
      <c r="BL123" s="257"/>
      <c r="BM123" s="257"/>
      <c r="BN123" s="257"/>
      <c r="BO123" s="900" t="s">
        <v>474</v>
      </c>
      <c r="BP123" s="901"/>
      <c r="BQ123" s="855">
        <v>9295334</v>
      </c>
      <c r="BR123" s="856"/>
      <c r="BS123" s="856"/>
      <c r="BT123" s="856"/>
      <c r="BU123" s="856"/>
      <c r="BV123" s="856">
        <v>8929975</v>
      </c>
      <c r="BW123" s="856"/>
      <c r="BX123" s="856"/>
      <c r="BY123" s="856"/>
      <c r="BZ123" s="856"/>
      <c r="CA123" s="856">
        <v>8243198</v>
      </c>
      <c r="CB123" s="856"/>
      <c r="CC123" s="856"/>
      <c r="CD123" s="856"/>
      <c r="CE123" s="856"/>
      <c r="CF123" s="766"/>
      <c r="CG123" s="767"/>
      <c r="CH123" s="767"/>
      <c r="CI123" s="767"/>
      <c r="CJ123" s="857"/>
      <c r="CK123" s="892"/>
      <c r="CL123" s="878"/>
      <c r="CM123" s="878"/>
      <c r="CN123" s="878"/>
      <c r="CO123" s="879"/>
      <c r="CP123" s="858" t="s">
        <v>403</v>
      </c>
      <c r="CQ123" s="859"/>
      <c r="CR123" s="859"/>
      <c r="CS123" s="859"/>
      <c r="CT123" s="859"/>
      <c r="CU123" s="859"/>
      <c r="CV123" s="859"/>
      <c r="CW123" s="859"/>
      <c r="CX123" s="859"/>
      <c r="CY123" s="859"/>
      <c r="CZ123" s="859"/>
      <c r="DA123" s="859"/>
      <c r="DB123" s="859"/>
      <c r="DC123" s="859"/>
      <c r="DD123" s="859"/>
      <c r="DE123" s="859"/>
      <c r="DF123" s="860"/>
      <c r="DG123" s="799" t="s">
        <v>131</v>
      </c>
      <c r="DH123" s="800"/>
      <c r="DI123" s="800"/>
      <c r="DJ123" s="800"/>
      <c r="DK123" s="801"/>
      <c r="DL123" s="802" t="s">
        <v>458</v>
      </c>
      <c r="DM123" s="800"/>
      <c r="DN123" s="800"/>
      <c r="DO123" s="800"/>
      <c r="DP123" s="801"/>
      <c r="DQ123" s="802" t="s">
        <v>131</v>
      </c>
      <c r="DR123" s="800"/>
      <c r="DS123" s="800"/>
      <c r="DT123" s="800"/>
      <c r="DU123" s="801"/>
      <c r="DV123" s="847" t="s">
        <v>131</v>
      </c>
      <c r="DW123" s="848"/>
      <c r="DX123" s="848"/>
      <c r="DY123" s="848"/>
      <c r="DZ123" s="849"/>
    </row>
    <row r="124" spans="1:130" s="226" customFormat="1" ht="26.25" customHeight="1" thickBot="1" x14ac:dyDescent="0.2">
      <c r="A124" s="840"/>
      <c r="B124" s="841"/>
      <c r="C124" s="844" t="s">
        <v>462</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131</v>
      </c>
      <c r="AB124" s="800"/>
      <c r="AC124" s="800"/>
      <c r="AD124" s="800"/>
      <c r="AE124" s="801"/>
      <c r="AF124" s="802" t="s">
        <v>387</v>
      </c>
      <c r="AG124" s="800"/>
      <c r="AH124" s="800"/>
      <c r="AI124" s="800"/>
      <c r="AJ124" s="801"/>
      <c r="AK124" s="802" t="s">
        <v>387</v>
      </c>
      <c r="AL124" s="800"/>
      <c r="AM124" s="800"/>
      <c r="AN124" s="800"/>
      <c r="AO124" s="801"/>
      <c r="AP124" s="847" t="s">
        <v>387</v>
      </c>
      <c r="AQ124" s="848"/>
      <c r="AR124" s="848"/>
      <c r="AS124" s="848"/>
      <c r="AT124" s="849"/>
      <c r="AU124" s="850" t="s">
        <v>475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131</v>
      </c>
      <c r="BR124" s="854"/>
      <c r="BS124" s="854"/>
      <c r="BT124" s="854"/>
      <c r="BU124" s="854"/>
      <c r="BV124" s="854" t="s">
        <v>387</v>
      </c>
      <c r="BW124" s="854"/>
      <c r="BX124" s="854"/>
      <c r="BY124" s="854"/>
      <c r="BZ124" s="854"/>
      <c r="CA124" s="854" t="s">
        <v>458</v>
      </c>
      <c r="CB124" s="854"/>
      <c r="CC124" s="854"/>
      <c r="CD124" s="854"/>
      <c r="CE124" s="854"/>
      <c r="CF124" s="744"/>
      <c r="CG124" s="745"/>
      <c r="CH124" s="745"/>
      <c r="CI124" s="745"/>
      <c r="CJ124" s="885"/>
      <c r="CK124" s="893"/>
      <c r="CL124" s="893"/>
      <c r="CM124" s="893"/>
      <c r="CN124" s="893"/>
      <c r="CO124" s="894"/>
      <c r="CP124" s="858" t="s">
        <v>476</v>
      </c>
      <c r="CQ124" s="859"/>
      <c r="CR124" s="859"/>
      <c r="CS124" s="859"/>
      <c r="CT124" s="859"/>
      <c r="CU124" s="859"/>
      <c r="CV124" s="859"/>
      <c r="CW124" s="859"/>
      <c r="CX124" s="859"/>
      <c r="CY124" s="859"/>
      <c r="CZ124" s="859"/>
      <c r="DA124" s="859"/>
      <c r="DB124" s="859"/>
      <c r="DC124" s="859"/>
      <c r="DD124" s="859"/>
      <c r="DE124" s="859"/>
      <c r="DF124" s="860"/>
      <c r="DG124" s="782" t="s">
        <v>131</v>
      </c>
      <c r="DH124" s="783"/>
      <c r="DI124" s="783"/>
      <c r="DJ124" s="783"/>
      <c r="DK124" s="784"/>
      <c r="DL124" s="785" t="s">
        <v>131</v>
      </c>
      <c r="DM124" s="783"/>
      <c r="DN124" s="783"/>
      <c r="DO124" s="783"/>
      <c r="DP124" s="784"/>
      <c r="DQ124" s="785" t="s">
        <v>446</v>
      </c>
      <c r="DR124" s="783"/>
      <c r="DS124" s="783"/>
      <c r="DT124" s="783"/>
      <c r="DU124" s="784"/>
      <c r="DV124" s="871" t="s">
        <v>446</v>
      </c>
      <c r="DW124" s="872"/>
      <c r="DX124" s="872"/>
      <c r="DY124" s="872"/>
      <c r="DZ124" s="873"/>
    </row>
    <row r="125" spans="1:130" s="226" customFormat="1" ht="26.25" customHeight="1" x14ac:dyDescent="0.15">
      <c r="A125" s="840"/>
      <c r="B125" s="841"/>
      <c r="C125" s="844" t="s">
        <v>464</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387</v>
      </c>
      <c r="AB125" s="800"/>
      <c r="AC125" s="800"/>
      <c r="AD125" s="800"/>
      <c r="AE125" s="801"/>
      <c r="AF125" s="802" t="s">
        <v>387</v>
      </c>
      <c r="AG125" s="800"/>
      <c r="AH125" s="800"/>
      <c r="AI125" s="800"/>
      <c r="AJ125" s="801"/>
      <c r="AK125" s="802" t="s">
        <v>387</v>
      </c>
      <c r="AL125" s="800"/>
      <c r="AM125" s="800"/>
      <c r="AN125" s="800"/>
      <c r="AO125" s="801"/>
      <c r="AP125" s="847" t="s">
        <v>387</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477</v>
      </c>
      <c r="CL125" s="875"/>
      <c r="CM125" s="875"/>
      <c r="CN125" s="875"/>
      <c r="CO125" s="876"/>
      <c r="CP125" s="883" t="s">
        <v>478</v>
      </c>
      <c r="CQ125" s="828"/>
      <c r="CR125" s="828"/>
      <c r="CS125" s="828"/>
      <c r="CT125" s="828"/>
      <c r="CU125" s="828"/>
      <c r="CV125" s="828"/>
      <c r="CW125" s="828"/>
      <c r="CX125" s="828"/>
      <c r="CY125" s="828"/>
      <c r="CZ125" s="828"/>
      <c r="DA125" s="828"/>
      <c r="DB125" s="828"/>
      <c r="DC125" s="828"/>
      <c r="DD125" s="828"/>
      <c r="DE125" s="828"/>
      <c r="DF125" s="829"/>
      <c r="DG125" s="884" t="s">
        <v>131</v>
      </c>
      <c r="DH125" s="865"/>
      <c r="DI125" s="865"/>
      <c r="DJ125" s="865"/>
      <c r="DK125" s="865"/>
      <c r="DL125" s="865" t="s">
        <v>131</v>
      </c>
      <c r="DM125" s="865"/>
      <c r="DN125" s="865"/>
      <c r="DO125" s="865"/>
      <c r="DP125" s="865"/>
      <c r="DQ125" s="865" t="s">
        <v>458</v>
      </c>
      <c r="DR125" s="865"/>
      <c r="DS125" s="865"/>
      <c r="DT125" s="865"/>
      <c r="DU125" s="865"/>
      <c r="DV125" s="866" t="s">
        <v>387</v>
      </c>
      <c r="DW125" s="866"/>
      <c r="DX125" s="866"/>
      <c r="DY125" s="866"/>
      <c r="DZ125" s="867"/>
    </row>
    <row r="126" spans="1:130" s="226" customFormat="1" ht="26.25" customHeight="1" thickBot="1" x14ac:dyDescent="0.2">
      <c r="A126" s="840"/>
      <c r="B126" s="841"/>
      <c r="C126" s="844" t="s">
        <v>466</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446</v>
      </c>
      <c r="AB126" s="800"/>
      <c r="AC126" s="800"/>
      <c r="AD126" s="800"/>
      <c r="AE126" s="801"/>
      <c r="AF126" s="802" t="s">
        <v>458</v>
      </c>
      <c r="AG126" s="800"/>
      <c r="AH126" s="800"/>
      <c r="AI126" s="800"/>
      <c r="AJ126" s="801"/>
      <c r="AK126" s="802" t="s">
        <v>387</v>
      </c>
      <c r="AL126" s="800"/>
      <c r="AM126" s="800"/>
      <c r="AN126" s="800"/>
      <c r="AO126" s="801"/>
      <c r="AP126" s="847" t="s">
        <v>458</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479</v>
      </c>
      <c r="CQ126" s="770"/>
      <c r="CR126" s="770"/>
      <c r="CS126" s="770"/>
      <c r="CT126" s="770"/>
      <c r="CU126" s="770"/>
      <c r="CV126" s="770"/>
      <c r="CW126" s="770"/>
      <c r="CX126" s="770"/>
      <c r="CY126" s="770"/>
      <c r="CZ126" s="770"/>
      <c r="DA126" s="770"/>
      <c r="DB126" s="770"/>
      <c r="DC126" s="770"/>
      <c r="DD126" s="770"/>
      <c r="DE126" s="770"/>
      <c r="DF126" s="771"/>
      <c r="DG126" s="836" t="s">
        <v>387</v>
      </c>
      <c r="DH126" s="837"/>
      <c r="DI126" s="837"/>
      <c r="DJ126" s="837"/>
      <c r="DK126" s="837"/>
      <c r="DL126" s="837" t="s">
        <v>387</v>
      </c>
      <c r="DM126" s="837"/>
      <c r="DN126" s="837"/>
      <c r="DO126" s="837"/>
      <c r="DP126" s="837"/>
      <c r="DQ126" s="837" t="s">
        <v>131</v>
      </c>
      <c r="DR126" s="837"/>
      <c r="DS126" s="837"/>
      <c r="DT126" s="837"/>
      <c r="DU126" s="837"/>
      <c r="DV126" s="814" t="s">
        <v>387</v>
      </c>
      <c r="DW126" s="814"/>
      <c r="DX126" s="814"/>
      <c r="DY126" s="814"/>
      <c r="DZ126" s="815"/>
    </row>
    <row r="127" spans="1:130" s="226" customFormat="1" ht="26.25" customHeight="1" x14ac:dyDescent="0.15">
      <c r="A127" s="842"/>
      <c r="B127" s="843"/>
      <c r="C127" s="861" t="s">
        <v>480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387</v>
      </c>
      <c r="AB127" s="800"/>
      <c r="AC127" s="800"/>
      <c r="AD127" s="800"/>
      <c r="AE127" s="801"/>
      <c r="AF127" s="802" t="s">
        <v>387</v>
      </c>
      <c r="AG127" s="800"/>
      <c r="AH127" s="800"/>
      <c r="AI127" s="800"/>
      <c r="AJ127" s="801"/>
      <c r="AK127" s="802" t="s">
        <v>387</v>
      </c>
      <c r="AL127" s="800"/>
      <c r="AM127" s="800"/>
      <c r="AN127" s="800"/>
      <c r="AO127" s="801"/>
      <c r="AP127" s="847" t="s">
        <v>441</v>
      </c>
      <c r="AQ127" s="848"/>
      <c r="AR127" s="848"/>
      <c r="AS127" s="848"/>
      <c r="AT127" s="849"/>
      <c r="AU127" s="262"/>
      <c r="AV127" s="262"/>
      <c r="AW127" s="262"/>
      <c r="AX127" s="864" t="s">
        <v>481</v>
      </c>
      <c r="AY127" s="832"/>
      <c r="AZ127" s="832"/>
      <c r="BA127" s="832"/>
      <c r="BB127" s="832"/>
      <c r="BC127" s="832"/>
      <c r="BD127" s="832"/>
      <c r="BE127" s="833"/>
      <c r="BF127" s="831" t="s">
        <v>482</v>
      </c>
      <c r="BG127" s="832"/>
      <c r="BH127" s="832"/>
      <c r="BI127" s="832"/>
      <c r="BJ127" s="832"/>
      <c r="BK127" s="832"/>
      <c r="BL127" s="833"/>
      <c r="BM127" s="831" t="s">
        <v>483</v>
      </c>
      <c r="BN127" s="832"/>
      <c r="BO127" s="832"/>
      <c r="BP127" s="832"/>
      <c r="BQ127" s="832"/>
      <c r="BR127" s="832"/>
      <c r="BS127" s="833"/>
      <c r="BT127" s="831" t="s">
        <v>484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485</v>
      </c>
      <c r="CQ127" s="770"/>
      <c r="CR127" s="770"/>
      <c r="CS127" s="770"/>
      <c r="CT127" s="770"/>
      <c r="CU127" s="770"/>
      <c r="CV127" s="770"/>
      <c r="CW127" s="770"/>
      <c r="CX127" s="770"/>
      <c r="CY127" s="770"/>
      <c r="CZ127" s="770"/>
      <c r="DA127" s="770"/>
      <c r="DB127" s="770"/>
      <c r="DC127" s="770"/>
      <c r="DD127" s="770"/>
      <c r="DE127" s="770"/>
      <c r="DF127" s="771"/>
      <c r="DG127" s="836" t="s">
        <v>131</v>
      </c>
      <c r="DH127" s="837"/>
      <c r="DI127" s="837"/>
      <c r="DJ127" s="837"/>
      <c r="DK127" s="837"/>
      <c r="DL127" s="837" t="s">
        <v>446</v>
      </c>
      <c r="DM127" s="837"/>
      <c r="DN127" s="837"/>
      <c r="DO127" s="837"/>
      <c r="DP127" s="837"/>
      <c r="DQ127" s="837" t="s">
        <v>131</v>
      </c>
      <c r="DR127" s="837"/>
      <c r="DS127" s="837"/>
      <c r="DT127" s="837"/>
      <c r="DU127" s="837"/>
      <c r="DV127" s="814" t="s">
        <v>131</v>
      </c>
      <c r="DW127" s="814"/>
      <c r="DX127" s="814"/>
      <c r="DY127" s="814"/>
      <c r="DZ127" s="815"/>
    </row>
    <row r="128" spans="1:130" s="226" customFormat="1" ht="26.25" customHeight="1" thickBot="1" x14ac:dyDescent="0.2">
      <c r="A128" s="816" t="s">
        <v>486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487</v>
      </c>
      <c r="X128" s="818"/>
      <c r="Y128" s="818"/>
      <c r="Z128" s="819"/>
      <c r="AA128" s="820">
        <v>1755</v>
      </c>
      <c r="AB128" s="821"/>
      <c r="AC128" s="821"/>
      <c r="AD128" s="821"/>
      <c r="AE128" s="822"/>
      <c r="AF128" s="823">
        <v>1357</v>
      </c>
      <c r="AG128" s="821"/>
      <c r="AH128" s="821"/>
      <c r="AI128" s="821"/>
      <c r="AJ128" s="822"/>
      <c r="AK128" s="823">
        <v>629</v>
      </c>
      <c r="AL128" s="821"/>
      <c r="AM128" s="821"/>
      <c r="AN128" s="821"/>
      <c r="AO128" s="822"/>
      <c r="AP128" s="824"/>
      <c r="AQ128" s="825"/>
      <c r="AR128" s="825"/>
      <c r="AS128" s="825"/>
      <c r="AT128" s="826"/>
      <c r="AU128" s="262"/>
      <c r="AV128" s="262"/>
      <c r="AW128" s="262"/>
      <c r="AX128" s="827" t="s">
        <v>488</v>
      </c>
      <c r="AY128" s="828"/>
      <c r="AZ128" s="828"/>
      <c r="BA128" s="828"/>
      <c r="BB128" s="828"/>
      <c r="BC128" s="828"/>
      <c r="BD128" s="828"/>
      <c r="BE128" s="829"/>
      <c r="BF128" s="806" t="s">
        <v>446</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489</v>
      </c>
      <c r="CQ128" s="748"/>
      <c r="CR128" s="748"/>
      <c r="CS128" s="748"/>
      <c r="CT128" s="748"/>
      <c r="CU128" s="748"/>
      <c r="CV128" s="748"/>
      <c r="CW128" s="748"/>
      <c r="CX128" s="748"/>
      <c r="CY128" s="748"/>
      <c r="CZ128" s="748"/>
      <c r="DA128" s="748"/>
      <c r="DB128" s="748"/>
      <c r="DC128" s="748"/>
      <c r="DD128" s="748"/>
      <c r="DE128" s="748"/>
      <c r="DF128" s="749"/>
      <c r="DG128" s="810" t="s">
        <v>387</v>
      </c>
      <c r="DH128" s="811"/>
      <c r="DI128" s="811"/>
      <c r="DJ128" s="811"/>
      <c r="DK128" s="811"/>
      <c r="DL128" s="811">
        <v>6731</v>
      </c>
      <c r="DM128" s="811"/>
      <c r="DN128" s="811"/>
      <c r="DO128" s="811"/>
      <c r="DP128" s="811"/>
      <c r="DQ128" s="811">
        <v>4735</v>
      </c>
      <c r="DR128" s="811"/>
      <c r="DS128" s="811"/>
      <c r="DT128" s="811"/>
      <c r="DU128" s="811"/>
      <c r="DV128" s="812">
        <v>0.1</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490</v>
      </c>
      <c r="X129" s="797"/>
      <c r="Y129" s="797"/>
      <c r="Z129" s="798"/>
      <c r="AA129" s="799">
        <v>4147491</v>
      </c>
      <c r="AB129" s="800"/>
      <c r="AC129" s="800"/>
      <c r="AD129" s="800"/>
      <c r="AE129" s="801"/>
      <c r="AF129" s="802">
        <v>4197600</v>
      </c>
      <c r="AG129" s="800"/>
      <c r="AH129" s="800"/>
      <c r="AI129" s="800"/>
      <c r="AJ129" s="801"/>
      <c r="AK129" s="802">
        <v>4259185</v>
      </c>
      <c r="AL129" s="800"/>
      <c r="AM129" s="800"/>
      <c r="AN129" s="800"/>
      <c r="AO129" s="801"/>
      <c r="AP129" s="803"/>
      <c r="AQ129" s="804"/>
      <c r="AR129" s="804"/>
      <c r="AS129" s="804"/>
      <c r="AT129" s="805"/>
      <c r="AU129" s="264"/>
      <c r="AV129" s="264"/>
      <c r="AW129" s="264"/>
      <c r="AX129" s="769" t="s">
        <v>491</v>
      </c>
      <c r="AY129" s="770"/>
      <c r="AZ129" s="770"/>
      <c r="BA129" s="770"/>
      <c r="BB129" s="770"/>
      <c r="BC129" s="770"/>
      <c r="BD129" s="770"/>
      <c r="BE129" s="771"/>
      <c r="BF129" s="789" t="s">
        <v>387</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493</v>
      </c>
      <c r="X130" s="797"/>
      <c r="Y130" s="797"/>
      <c r="Z130" s="798"/>
      <c r="AA130" s="799">
        <v>465380</v>
      </c>
      <c r="AB130" s="800"/>
      <c r="AC130" s="800"/>
      <c r="AD130" s="800"/>
      <c r="AE130" s="801"/>
      <c r="AF130" s="802">
        <v>475464</v>
      </c>
      <c r="AG130" s="800"/>
      <c r="AH130" s="800"/>
      <c r="AI130" s="800"/>
      <c r="AJ130" s="801"/>
      <c r="AK130" s="802">
        <v>481843</v>
      </c>
      <c r="AL130" s="800"/>
      <c r="AM130" s="800"/>
      <c r="AN130" s="800"/>
      <c r="AO130" s="801"/>
      <c r="AP130" s="803"/>
      <c r="AQ130" s="804"/>
      <c r="AR130" s="804"/>
      <c r="AS130" s="804"/>
      <c r="AT130" s="805"/>
      <c r="AU130" s="264"/>
      <c r="AV130" s="264"/>
      <c r="AW130" s="264"/>
      <c r="AX130" s="769" t="s">
        <v>494</v>
      </c>
      <c r="AY130" s="770"/>
      <c r="AZ130" s="770"/>
      <c r="BA130" s="770"/>
      <c r="BB130" s="770"/>
      <c r="BC130" s="770"/>
      <c r="BD130" s="770"/>
      <c r="BE130" s="771"/>
      <c r="BF130" s="772">
        <v>10.5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495</v>
      </c>
      <c r="X131" s="780"/>
      <c r="Y131" s="780"/>
      <c r="Z131" s="781"/>
      <c r="AA131" s="782">
        <v>3682111</v>
      </c>
      <c r="AB131" s="783"/>
      <c r="AC131" s="783"/>
      <c r="AD131" s="783"/>
      <c r="AE131" s="784"/>
      <c r="AF131" s="785">
        <v>3722136</v>
      </c>
      <c r="AG131" s="783"/>
      <c r="AH131" s="783"/>
      <c r="AI131" s="783"/>
      <c r="AJ131" s="784"/>
      <c r="AK131" s="785">
        <v>3777342</v>
      </c>
      <c r="AL131" s="783"/>
      <c r="AM131" s="783"/>
      <c r="AN131" s="783"/>
      <c r="AO131" s="784"/>
      <c r="AP131" s="786"/>
      <c r="AQ131" s="787"/>
      <c r="AR131" s="787"/>
      <c r="AS131" s="787"/>
      <c r="AT131" s="788"/>
      <c r="AU131" s="264"/>
      <c r="AV131" s="264"/>
      <c r="AW131" s="264"/>
      <c r="AX131" s="747" t="s">
        <v>496</v>
      </c>
      <c r="AY131" s="748"/>
      <c r="AZ131" s="748"/>
      <c r="BA131" s="748"/>
      <c r="BB131" s="748"/>
      <c r="BC131" s="748"/>
      <c r="BD131" s="748"/>
      <c r="BE131" s="749"/>
      <c r="BF131" s="750" t="s">
        <v>387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498</v>
      </c>
      <c r="W132" s="760"/>
      <c r="X132" s="760"/>
      <c r="Y132" s="760"/>
      <c r="Z132" s="761"/>
      <c r="AA132" s="762">
        <v>10.682459059999999</v>
      </c>
      <c r="AB132" s="763"/>
      <c r="AC132" s="763"/>
      <c r="AD132" s="763"/>
      <c r="AE132" s="764"/>
      <c r="AF132" s="765">
        <v>10.70146282</v>
      </c>
      <c r="AG132" s="763"/>
      <c r="AH132" s="763"/>
      <c r="AI132" s="763"/>
      <c r="AJ132" s="764"/>
      <c r="AK132" s="765">
        <v>10.16407834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499</v>
      </c>
      <c r="W133" s="739"/>
      <c r="X133" s="739"/>
      <c r="Y133" s="739"/>
      <c r="Z133" s="740"/>
      <c r="AA133" s="741">
        <v>10.5</v>
      </c>
      <c r="AB133" s="742"/>
      <c r="AC133" s="742"/>
      <c r="AD133" s="742"/>
      <c r="AE133" s="743"/>
      <c r="AF133" s="741">
        <v>10.7</v>
      </c>
      <c r="AG133" s="742"/>
      <c r="AH133" s="742"/>
      <c r="AI133" s="742"/>
      <c r="AJ133" s="743"/>
      <c r="AK133" s="741">
        <v>10.5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xWFrUMYd0ShKWeBTMp504W5EainjWStAXT4408NniOiX8x61IgOLjFijcKPh6LxQc70+ewmbrE3b7wPKyJ1wg==" saltValue="7HPSbO/BUOZJwint2nTf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Y47" zoomScale="85" zoomScaleNormal="85" zoomScaleSheetLayoutView="85" workbookViewId="0">
      <selection activeCell="CS75" sqref="CS7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AgIPT9553LNFzOaczhH8zRQ23rQHIJZI7AVWtfMRI7pJQdZUO4ThanDuLif00fD1ZaM7hTX/ZC53VjCa6spQw==" saltValue="xBLNr/V2pKvTnKAoFKoAc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6"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zxB+aVkJDnWbzChP7+QDlzsXjSovLEZq0oy5qx5+1sat5LvobRu9sL+oJ2mVJdf4RFoT864NUXPH96QDskQWg==" saltValue="TT48IHGIEPwus59f2zLH9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508</v>
      </c>
      <c r="AL9" s="1169"/>
      <c r="AM9" s="1169"/>
      <c r="AN9" s="1170"/>
      <c r="AO9" s="292">
        <v>806472</v>
      </c>
      <c r="AP9" s="292">
        <v>38050</v>
      </c>
      <c r="AQ9" s="293">
        <v>55995</v>
      </c>
      <c r="AR9" s="294">
        <v>-32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509</v>
      </c>
      <c r="AL10" s="1169"/>
      <c r="AM10" s="1169"/>
      <c r="AN10" s="1170"/>
      <c r="AO10" s="295">
        <v>84521</v>
      </c>
      <c r="AP10" s="295">
        <v>3988</v>
      </c>
      <c r="AQ10" s="296">
        <v>5813</v>
      </c>
      <c r="AR10" s="297">
        <v>-31.4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510</v>
      </c>
      <c r="AL11" s="1169"/>
      <c r="AM11" s="1169"/>
      <c r="AN11" s="1170"/>
      <c r="AO11" s="295">
        <v>234858</v>
      </c>
      <c r="AP11" s="295">
        <v>11081</v>
      </c>
      <c r="AQ11" s="296">
        <v>8381</v>
      </c>
      <c r="AR11" s="297">
        <v>32.200000000000003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511</v>
      </c>
      <c r="AL12" s="1169"/>
      <c r="AM12" s="1169"/>
      <c r="AN12" s="1170"/>
      <c r="AO12" s="295" t="s">
        <v>512</v>
      </c>
      <c r="AP12" s="295" t="s">
        <v>512</v>
      </c>
      <c r="AQ12" s="296">
        <v>170</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513</v>
      </c>
      <c r="AL13" s="1169"/>
      <c r="AM13" s="1169"/>
      <c r="AN13" s="1170"/>
      <c r="AO13" s="295" t="s">
        <v>512</v>
      </c>
      <c r="AP13" s="295" t="s">
        <v>512</v>
      </c>
      <c r="AQ13" s="296">
        <v>1</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514</v>
      </c>
      <c r="AL14" s="1169"/>
      <c r="AM14" s="1169"/>
      <c r="AN14" s="1170"/>
      <c r="AO14" s="295">
        <v>44052</v>
      </c>
      <c r="AP14" s="295">
        <v>2078</v>
      </c>
      <c r="AQ14" s="296">
        <v>2724</v>
      </c>
      <c r="AR14" s="297">
        <v>-23.7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515</v>
      </c>
      <c r="AL15" s="1169"/>
      <c r="AM15" s="1169"/>
      <c r="AN15" s="1170"/>
      <c r="AO15" s="295">
        <v>56422</v>
      </c>
      <c r="AP15" s="295">
        <v>2662</v>
      </c>
      <c r="AQ15" s="296">
        <v>1180</v>
      </c>
      <c r="AR15" s="297">
        <v>125.6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516</v>
      </c>
      <c r="AL16" s="1172"/>
      <c r="AM16" s="1172"/>
      <c r="AN16" s="1173"/>
      <c r="AO16" s="295">
        <v>-78519</v>
      </c>
      <c r="AP16" s="295">
        <v>-3705</v>
      </c>
      <c r="AQ16" s="296">
        <v>-5022</v>
      </c>
      <c r="AR16" s="297">
        <v>-26.2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183</v>
      </c>
      <c r="AL17" s="1172"/>
      <c r="AM17" s="1172"/>
      <c r="AN17" s="1173"/>
      <c r="AO17" s="295">
        <v>1147806</v>
      </c>
      <c r="AP17" s="295">
        <v>54155</v>
      </c>
      <c r="AQ17" s="296">
        <v>69242</v>
      </c>
      <c r="AR17" s="297">
        <v>-21.8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521</v>
      </c>
      <c r="AL21" s="1166"/>
      <c r="AM21" s="1166"/>
      <c r="AN21" s="1167"/>
      <c r="AO21" s="307">
        <v>4.58</v>
      </c>
      <c r="AP21" s="308">
        <v>6.42</v>
      </c>
      <c r="AQ21" s="309">
        <v>-1.84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522</v>
      </c>
      <c r="AL22" s="1166"/>
      <c r="AM22" s="1166"/>
      <c r="AN22" s="1167"/>
      <c r="AO22" s="312">
        <v>98.2</v>
      </c>
      <c r="AP22" s="313">
        <v>97.3</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527</v>
      </c>
      <c r="AL32" s="1157"/>
      <c r="AM32" s="1157"/>
      <c r="AN32" s="1158"/>
      <c r="AO32" s="322">
        <v>570617</v>
      </c>
      <c r="AP32" s="322">
        <v>26922</v>
      </c>
      <c r="AQ32" s="323">
        <v>31321</v>
      </c>
      <c r="AR32" s="324">
        <v>-14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528</v>
      </c>
      <c r="AL33" s="1157"/>
      <c r="AM33" s="1157"/>
      <c r="AN33" s="1158"/>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529</v>
      </c>
      <c r="AL34" s="1157"/>
      <c r="AM34" s="1157"/>
      <c r="AN34" s="1158"/>
      <c r="AO34" s="322" t="s">
        <v>512</v>
      </c>
      <c r="AP34" s="322" t="s">
        <v>512</v>
      </c>
      <c r="AQ34" s="323" t="s">
        <v>512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530</v>
      </c>
      <c r="AL35" s="1157"/>
      <c r="AM35" s="1157"/>
      <c r="AN35" s="1158"/>
      <c r="AO35" s="322">
        <v>244291</v>
      </c>
      <c r="AP35" s="322">
        <v>11526</v>
      </c>
      <c r="AQ35" s="323">
        <v>9685</v>
      </c>
      <c r="AR35" s="324">
        <v>19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531</v>
      </c>
      <c r="AL36" s="1157"/>
      <c r="AM36" s="1157"/>
      <c r="AN36" s="1158"/>
      <c r="AO36" s="322">
        <v>38597</v>
      </c>
      <c r="AP36" s="322">
        <v>1821</v>
      </c>
      <c r="AQ36" s="323">
        <v>2454</v>
      </c>
      <c r="AR36" s="324">
        <v>-25.8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532</v>
      </c>
      <c r="AL37" s="1157"/>
      <c r="AM37" s="1157"/>
      <c r="AN37" s="1158"/>
      <c r="AO37" s="322">
        <v>12899</v>
      </c>
      <c r="AP37" s="322">
        <v>609</v>
      </c>
      <c r="AQ37" s="323">
        <v>1182</v>
      </c>
      <c r="AR37" s="324">
        <v>-48.5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533</v>
      </c>
      <c r="AL38" s="1160"/>
      <c r="AM38" s="1160"/>
      <c r="AN38" s="1161"/>
      <c r="AO38" s="325" t="s">
        <v>512</v>
      </c>
      <c r="AP38" s="325" t="s">
        <v>512</v>
      </c>
      <c r="AQ38" s="326">
        <v>1</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534</v>
      </c>
      <c r="AL39" s="1160"/>
      <c r="AM39" s="1160"/>
      <c r="AN39" s="1161"/>
      <c r="AO39" s="322">
        <v>-629</v>
      </c>
      <c r="AP39" s="322">
        <v>-30</v>
      </c>
      <c r="AQ39" s="323">
        <v>-3213</v>
      </c>
      <c r="AR39" s="324">
        <v>-99.1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535</v>
      </c>
      <c r="AL40" s="1157"/>
      <c r="AM40" s="1157"/>
      <c r="AN40" s="1158"/>
      <c r="AO40" s="322">
        <v>-481843</v>
      </c>
      <c r="AP40" s="322">
        <v>-22734</v>
      </c>
      <c r="AQ40" s="323">
        <v>-28480</v>
      </c>
      <c r="AR40" s="324">
        <v>-20.2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300</v>
      </c>
      <c r="AL41" s="1163"/>
      <c r="AM41" s="1163"/>
      <c r="AN41" s="1164"/>
      <c r="AO41" s="322">
        <v>383932</v>
      </c>
      <c r="AP41" s="322">
        <v>18114</v>
      </c>
      <c r="AQ41" s="323">
        <v>12950</v>
      </c>
      <c r="AR41" s="324">
        <v>39.9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503</v>
      </c>
      <c r="AN49" s="1151" t="s">
        <v>539</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908570</v>
      </c>
      <c r="AN51" s="344">
        <v>44781</v>
      </c>
      <c r="AO51" s="345">
        <v>88.9</v>
      </c>
      <c r="AP51" s="346">
        <v>74444</v>
      </c>
      <c r="AQ51" s="347">
        <v>6.6</v>
      </c>
      <c r="AR51" s="348">
        <v>82.3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409608</v>
      </c>
      <c r="AN52" s="352">
        <v>20189</v>
      </c>
      <c r="AO52" s="353">
        <v>44.2</v>
      </c>
      <c r="AP52" s="354">
        <v>34175</v>
      </c>
      <c r="AQ52" s="355">
        <v>4.0999999999999996</v>
      </c>
      <c r="AR52" s="356">
        <v>40.1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502777</v>
      </c>
      <c r="AN53" s="344">
        <v>24476</v>
      </c>
      <c r="AO53" s="345">
        <v>-45.3</v>
      </c>
      <c r="AP53" s="346">
        <v>85205</v>
      </c>
      <c r="AQ53" s="347">
        <v>14.5</v>
      </c>
      <c r="AR53" s="348">
        <v>-59.8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287809</v>
      </c>
      <c r="AN54" s="352">
        <v>14011</v>
      </c>
      <c r="AO54" s="353">
        <v>-30.6</v>
      </c>
      <c r="AP54" s="354">
        <v>38847</v>
      </c>
      <c r="AQ54" s="355">
        <v>13.7</v>
      </c>
      <c r="AR54" s="356">
        <v>-44.3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1061121</v>
      </c>
      <c r="AN55" s="344">
        <v>51131</v>
      </c>
      <c r="AO55" s="345">
        <v>108.9</v>
      </c>
      <c r="AP55" s="346">
        <v>49919</v>
      </c>
      <c r="AQ55" s="347">
        <v>-41.4</v>
      </c>
      <c r="AR55" s="348">
        <v>150.30000000000001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369576</v>
      </c>
      <c r="AN56" s="352">
        <v>17808</v>
      </c>
      <c r="AO56" s="353">
        <v>27.1</v>
      </c>
      <c r="AP56" s="354">
        <v>26398</v>
      </c>
      <c r="AQ56" s="355">
        <v>-32</v>
      </c>
      <c r="AR56" s="356">
        <v>59.1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1374145</v>
      </c>
      <c r="AN57" s="344">
        <v>65445</v>
      </c>
      <c r="AO57" s="345">
        <v>28</v>
      </c>
      <c r="AP57" s="346">
        <v>47738</v>
      </c>
      <c r="AQ57" s="347">
        <v>-4.4000000000000004</v>
      </c>
      <c r="AR57" s="348">
        <v>32.4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368985</v>
      </c>
      <c r="AN58" s="352">
        <v>17573</v>
      </c>
      <c r="AO58" s="353">
        <v>-1.3</v>
      </c>
      <c r="AP58" s="354">
        <v>24937</v>
      </c>
      <c r="AQ58" s="355">
        <v>-5.5</v>
      </c>
      <c r="AR58" s="356">
        <v>4.2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869052</v>
      </c>
      <c r="AN59" s="344">
        <v>41003</v>
      </c>
      <c r="AO59" s="345">
        <v>-37.299999999999997</v>
      </c>
      <c r="AP59" s="346">
        <v>52191</v>
      </c>
      <c r="AQ59" s="347">
        <v>9.3000000000000007</v>
      </c>
      <c r="AR59" s="348">
        <v>-46.6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385037</v>
      </c>
      <c r="AN60" s="352">
        <v>18166</v>
      </c>
      <c r="AO60" s="353">
        <v>3.4</v>
      </c>
      <c r="AP60" s="354">
        <v>24843</v>
      </c>
      <c r="AQ60" s="355">
        <v>-0.4</v>
      </c>
      <c r="AR60" s="356">
        <v>3.8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943133</v>
      </c>
      <c r="AN61" s="359">
        <v>45367</v>
      </c>
      <c r="AO61" s="360">
        <v>28.6</v>
      </c>
      <c r="AP61" s="361">
        <v>61899</v>
      </c>
      <c r="AQ61" s="362">
        <v>-3.1</v>
      </c>
      <c r="AR61" s="348">
        <v>31.7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364203</v>
      </c>
      <c r="AN62" s="352">
        <v>17549</v>
      </c>
      <c r="AO62" s="353">
        <v>8.6</v>
      </c>
      <c r="AP62" s="354">
        <v>29840</v>
      </c>
      <c r="AQ62" s="355">
        <v>-4</v>
      </c>
      <c r="AR62" s="356">
        <v>12.6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562sKnO9RD1GpSCBzSPhWU9qpyS86WRNnmJ8EkZWmRCQZmFJ1guZka09pgCRoj7Aggacd4Eios9VAtyVbU//w==" saltValue="H3HYF05xGA8ezFj4+VN/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9" zoomScale="90" zoomScaleNormal="90" zoomScaleSheetLayoutView="55" workbookViewId="0">
      <selection activeCell="AE97" sqref="AE97"/>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HfGm1QWLQyKdtZCJbinYv18Wu7BPN3Ath33WiCX5wrI/aqC3+f3/JAjSHy8xHW4E7zwtYem/FggHCA7bkc+kw==" saltValue="K1A2nRglLKwOGHYEP2Gkq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2"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YHrYDxGWr7QUMYKkPcXwLjIrfoFLxJjqownmmWgoV241xeUCgjEmZk6WwHL1opPc2B5EVWLdwq267kpIStqgg==" saltValue="nqrNGRjDFRiWrBqoLtHpY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74" t="s">
        <v>3</v>
      </c>
      <c r="D47" s="1174"/>
      <c r="E47" s="1175"/>
      <c r="F47" s="11">
        <v>69.400000000000006</v>
      </c>
      <c r="G47" s="12">
        <v>73.06</v>
      </c>
      <c r="H47" s="12">
        <v>72.13</v>
      </c>
      <c r="I47" s="12">
        <v>62.47</v>
      </c>
      <c r="J47" s="13">
        <v>56.16</v>
      </c>
    </row>
    <row r="48" spans="2:10" ht="57.75" customHeight="1" x14ac:dyDescent="0.15">
      <c r="B48" s="14"/>
      <c r="C48" s="1176" t="s">
        <v>4</v>
      </c>
      <c r="D48" s="1176"/>
      <c r="E48" s="1177"/>
      <c r="F48" s="15">
        <v>7.09</v>
      </c>
      <c r="G48" s="16">
        <v>1.42</v>
      </c>
      <c r="H48" s="16">
        <v>0.37</v>
      </c>
      <c r="I48" s="16">
        <v>0.4</v>
      </c>
      <c r="J48" s="17">
        <v>0.6</v>
      </c>
    </row>
    <row r="49" spans="2:10" ht="57.75" customHeight="1" thickBot="1" x14ac:dyDescent="0.2">
      <c r="B49" s="18"/>
      <c r="C49" s="1178" t="s">
        <v>5</v>
      </c>
      <c r="D49" s="1178"/>
      <c r="E49" s="1179"/>
      <c r="F49" s="19">
        <v>0.69</v>
      </c>
      <c r="G49" s="20" t="s">
        <v>560</v>
      </c>
      <c r="H49" s="20" t="s">
        <v>561</v>
      </c>
      <c r="I49" s="20" t="s">
        <v>562</v>
      </c>
      <c r="J49" s="21">
        <v>4.58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2SRLAx+2malON22xvnHIDZkNYejmyH0HFgHMjQ3FaNWeDW5Y4xtLgOxDsHdwx+yf7rcS8IwsO6VvNTRSpMB4w==" saltValue="4oLp7Kq9hxgZdLn0zoAru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財政室共用</cp:lastModifiedBy>
  <dcterms:modified xsi:type="dcterms:W3CDTF">2019-03-22T04:40:25Z</dcterms:modified>
</cp:coreProperties>
</file>