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mc:AlternateContent xmlns:mc="http://schemas.openxmlformats.org/markup-compatibility/2006">
    <mc:Choice Requires="x15">
      <x15ac:absPath xmlns:x15ac="http://schemas.microsoft.com/office/spreadsheetml/2010/11/ac" url="\\lg-files.lg-yoshioka.local\共有\09_上下水道課\01上水道室\★★★経理担当関係\R5\群馬県関係書（その他）\34 公営企業に係る経営比較分析表（令和４年度決算）の分析等について（県市町村課：依頼）【電気事業注意】\02 提出\"/>
    </mc:Choice>
  </mc:AlternateContent>
  <xr:revisionPtr revIDLastSave="0" documentId="13_ncr:1_{5F4E5050-A126-4F35-8D04-BCF9910FDEAC}" xr6:coauthVersionLast="36" xr6:coauthVersionMax="36" xr10:uidLastSave="{00000000-0000-0000-0000-000000000000}"/>
  <workbookProtection workbookAlgorithmName="SHA-512" workbookHashValue="hIkI83CX8YNC5VN8ZJtBY4qGexzMfPu9hHnZyTSMRPkDukEWb9NkhDm0ho6szKejTgBGuyc/a4pnjCEveWMZXQ==" workbookSaltValue="hCAEjclzId1H6sIBwhto1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<sst xmlns="http://schemas.openxmlformats.org/spreadsheetml/2006/main" count="228" uniqueCount="112">
  <si>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</si>
  <si>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</si>
  <si>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</si>
  <si>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</si>
  <si>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</si>
  <si>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</si>
  <si>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</si>
  <si>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</si>
  <si>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</si>
  <si>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</si>
  <si>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</si>
  <si>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</si>
  <si>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</si>
  <si>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</si>
  <si>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</si>
  <si>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</si>
  <si>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</si>
  <si>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</si>
  <si>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</si>
  <si>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</si>
  <si>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</si>
  <si>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</si>
  <si>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</si>
  <si>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</si>
  <si>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</si>
  <si>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</si>
  <si>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</si>
  <si>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</si>
  <si>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</si>
  <si>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</si>
  <si>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</si>
  <si>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</si>
  <si>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</si>
  <si>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</si>
  <si>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</si>
  <si>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</si>
  <si>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</si>
  <si>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</si>
  <si>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</si>
  <si>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</si>
  <si>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</si>
  <si>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</si>
  <si>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</si>
  <si>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</si>
  <si>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</si>
  <si>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</si>
  <si>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</si>
  <si>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</si>
  <si>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</si>
  <si>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</si>
  <si>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</si>
  <si>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</si>
  <si>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</si>
  <si>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</si>
  <si>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</si>
  <si>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</si>
  <si>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</si>
  <si>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</si>
  <si>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</si>
  <si>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</si>
  <si>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</si>
  <si>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</si>
  <si>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</si>
  <si>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</si>
  <si>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</si>
  <si>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</si>
  <si>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</si>
  <si>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</si>
  <si>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</si>
  <si>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</si>
  <si>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</si>
  <si>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</si>
  <si>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</si>
  <si>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</si>
  <si>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</si>
  <si>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</si>
  <si>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</si>
  <si>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</si>
  <si>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</si>
  <si>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</si>
  <si>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</si>
  <si>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</si>
  <si>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</si>
  <si>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</si>
  <si>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</si>
  <si>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</si>
  <si>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</si>
  <si>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</si>
  <si>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</si>
  <si>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</si>
  <si>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</si>
  <si>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</si>
  <si>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</si>
  <si>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</si>
  <si>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</si>
  <si>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</si>
  <si>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水道事業</t>
  </si>
  <si>
    <t>①経常収支比率：１００％以上であり、類似団体平均値を上回っていますが、油断は出来ず、費用のより一層の削減はもちろんのこと、施設の更新への投資も、確実に財源の確保を図りつつ、財源を圧迫しないように、計画的に更新していきます。
②累積欠損金比率：０％ですが、水道使用料としての給水収益の増加傾向が担保されているわけではないことから安心はできず、将来の見通しを踏まえた計画性のある安定的な事業の展開が必要になります。
③流動比率：１００％を上回っており、前年度に比べて著しく高くなりましたが、工事前払金を起因とするものであり、類似団体平均値と比べると高いとは言えません。資金ショートを起こさないように注意していく必要があります。
④企業債残高対給水収益比率：企業債を過度に頼らず、国庫補助金や自己資金を活用して施設の更新へ投資をしています。しかし、有形固定資産減価償却率は毎年度高くなっていることから、老朽化が着実に進んでいます。類似団体と比較して、低い水準ではありますが、料金の水準が適正かを検証し、複数の角度から改善を図っていく必要があります。
⑤料金回収率：１００％を下回っていることから、給水費用が給水収益で賄うことができていないため、更なる費用の削減はもちろん、財政収支計画及び施設の更新計画の両面からバランスの取れた健全な経営の改善が必要になります。
⑥給水原価：類似団体と比較して低いことが読み取れます。料金回収率など更なる向上のため、複数の指標を用い、管路施設の更新等の投資をより効率的に見直し、維持管理費の削減につなげていく必要もあります。
⑦施設利用率：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類似団体と比較して高いことが読み取れるものの、１００％には開きがあることから、給水される水量が収益に結び付いていないため、漏水の事故が発生したら、即復旧させるなど無駄にさせない対策をより一層図っていきます。</t>
    <rPh sb="18" eb="20">
      <t>ルイジ</t>
    </rPh>
    <rPh sb="20" eb="22">
      <t>ダンタイ</t>
    </rPh>
    <rPh sb="26" eb="28">
      <t>ウワマワ</t>
    </rPh>
    <rPh sb="35" eb="37">
      <t>ユダン</t>
    </rPh>
    <rPh sb="38" eb="41">
      <t>デ</t>
    </rPh>
    <rPh sb="224" eb="227">
      <t>ゼンネンド</t>
    </rPh>
    <rPh sb="228" eb="234">
      <t>クラ</t>
    </rPh>
    <rPh sb="234" eb="235">
      <t>タカ</t>
    </rPh>
    <rPh sb="243" eb="248">
      <t>コウジマエバライキン</t>
    </rPh>
    <rPh sb="249" eb="251">
      <t>キイン</t>
    </rPh>
    <rPh sb="260" eb="272">
      <t>ルイジダンタイヘイキ</t>
    </rPh>
    <rPh sb="272" eb="277">
      <t>タカイトハイ</t>
    </rPh>
    <rPh sb="282" eb="284">
      <t>シキン</t>
    </rPh>
    <rPh sb="289" eb="290">
      <t>オ</t>
    </rPh>
    <rPh sb="293" eb="299">
      <t>イヨウニチュウイ</t>
    </rPh>
    <rPh sb="303" eb="305">
      <t>ヒツヨウ</t>
    </rPh>
    <rPh sb="326" eb="329">
      <t>キギョウサイ</t>
    </rPh>
    <rPh sb="330" eb="332">
      <t>カド</t>
    </rPh>
    <rPh sb="333" eb="334">
      <t>タヨ</t>
    </rPh>
    <rPh sb="337" eb="339">
      <t>コッコ</t>
    </rPh>
    <rPh sb="339" eb="342">
      <t>ホジョキン</t>
    </rPh>
    <rPh sb="343" eb="347">
      <t>ジコシキン</t>
    </rPh>
    <rPh sb="348" eb="350">
      <t>カツヨウ</t>
    </rPh>
    <rPh sb="371" eb="383">
      <t>ユウケイコテイシサンゲ</t>
    </rPh>
    <rPh sb="383" eb="386">
      <t>マイネンド</t>
    </rPh>
    <rPh sb="386" eb="387">
      <t>タカ</t>
    </rPh>
    <rPh sb="398" eb="401">
      <t>ロウキュウカ</t>
    </rPh>
    <rPh sb="402" eb="404">
      <t>チャクジツ</t>
    </rPh>
    <rPh sb="405" eb="406">
      <t>スス</t>
    </rPh>
    <rPh sb="636" eb="638">
      <t>コウシン</t>
    </rPh>
    <rPh sb="803" eb="804">
      <t>タカ</t>
    </rPh>
    <rPh sb="808" eb="809">
      <t>ヨ</t>
    </rPh>
    <rPh sb="810" eb="811">
      <t>ト</t>
    </rPh>
    <phoneticPr fontId="1"/>
  </si>
  <si>
    <t>末端給水事業</t>
  </si>
  <si>
    <t>A6</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</si>
  <si>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</si>
  <si>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</si>
  <si>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</si>
  <si>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</si>
  <si>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</si>
  <si>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</si>
  <si>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</si>
  <si>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</si>
  <si>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</si>
  <si>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</si>
  <si>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具体的には、老朽管である石綿セメント管を約５０メートル更新しました。石綿セメント管の残延長の約２，２３７メートルも、自己財源をうまく配分しながら、更新していく予定になります。
　そして、策定した経営戦略に基づき、着実に計画を実践していくことが安定的かつ継続的な経営に結び付くものと考えています。</t>
    <rPh sb="302" eb="303">
      <t>ヤク</t>
    </rPh>
    <rPh sb="391" eb="393">
      <t>ケイカク</t>
    </rPh>
    <rPh sb="412" eb="414">
      <t>ケイエイ</t>
    </rPh>
    <rPh sb="415" eb="416">
      <t>ムス</t>
    </rPh>
    <rPh sb="417" eb="418">
      <t>ツ</t>
    </rPh>
    <rPh sb="422" eb="423">
      <t>カンガ</t>
    </rPh>
    <phoneticPr fontId="1"/>
  </si>
  <si>
    <t>①有形固定資産減価償却率：管路経年化率及び管路更新率と総合的に判断すると、類似団体と比較して低い水準にはありますが、引き続き更新等の財源の確保をしながら、経営を圧迫することなく、施設の更新への投資計画を進めていく必要があります。
②管路経年化率：低い水準を保っており、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類似団体と比べ低い水準を示していますが、令和４年度より継続事業として実施している上ノ原浄水場改修事業に多額の費用計上が見込まれるため、一時的に老朽管更新事業を縮小させていることが要因です。財源の確保や安定的な経営運営が最優先される中、管路施設の全体的な耐用年数を的確に把握した上で、適切に更新計画を実行していきます。</t>
    <rPh sb="48" eb="50">
      <t>スイジュン</t>
    </rPh>
    <rPh sb="262" eb="263">
      <t>ヒク</t>
    </rPh>
    <rPh sb="264" eb="266">
      <t>スイジュン</t>
    </rPh>
    <rPh sb="267" eb="268">
      <t>シメ</t>
    </rPh>
    <rPh sb="275" eb="277">
      <t>レイワ</t>
    </rPh>
    <rPh sb="278" eb="280">
      <t>ネンド</t>
    </rPh>
    <rPh sb="282" eb="286">
      <t>ケイゾクジギョウ</t>
    </rPh>
    <rPh sb="301" eb="305">
      <t>カイシュウジギョウ</t>
    </rPh>
    <rPh sb="306" eb="308">
      <t>タガク</t>
    </rPh>
    <rPh sb="309" eb="311">
      <t>ヒヨウ</t>
    </rPh>
    <rPh sb="311" eb="313">
      <t>ケイジョウ</t>
    </rPh>
    <rPh sb="314" eb="316">
      <t>ミコ</t>
    </rPh>
    <rPh sb="322" eb="325">
      <t>イチジテキ</t>
    </rPh>
    <rPh sb="331" eb="333">
      <t>ジギョウ</t>
    </rPh>
    <rPh sb="334" eb="336">
      <t>シュクショウ</t>
    </rPh>
    <rPh sb="344" eb="346">
      <t>ヨウイン</t>
    </rPh>
    <rPh sb="396" eb="398">
      <t>テキセツ</t>
    </rPh>
    <rPh sb="404" eb="406">
      <t>ジッコウ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</si>
</sst>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1.46</c:v>
                </c:pt>
                <c:pt idx="1">
                  <c:v>1.78</c:v>
                </c:pt>
                <c:pt idx="2">
                  <c:v>0.4</c:v>
                </c:pt>
                <c:pt idx="3">
                  <c:v>0.5</c:v>
                </c:pt>
                <c:pt idx="4">
                  <c:v>0.01</c:v>
                </c:pt>
              </c:numCache>
            </c:numRef>
          </c:val>
          <c:extLst>
            <c:ext xmlns:c16="http://schemas.microsoft.com/office/drawing/2014/chart" uri="{C3380CC4-5D6E-409C-BE32-E72D297353CC}">
              <c16:uniqueId val="{00000000-774A-4539-B5CC-4845C92014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74A-4539-B5CC-4845C92014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64.48</c:v>
                </c:pt>
                <c:pt idx="1">
                  <c:v>60.35</c:v>
                </c:pt>
                <c:pt idx="2">
                  <c:v>62.44</c:v>
                </c:pt>
                <c:pt idx="3">
                  <c:v>63.42</c:v>
                </c:pt>
                <c:pt idx="4">
                  <c:v>63.74</c:v>
                </c:pt>
              </c:numCache>
            </c:numRef>
          </c:val>
          <c:extLst>
            <c:ext xmlns:c16="http://schemas.microsoft.com/office/drawing/2014/chart" uri="{C3380CC4-5D6E-409C-BE32-E72D297353CC}">
              <c16:uniqueId val="{00000000-1A65-4BAA-84D9-89C0FEF344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A65-4BAA-84D9-89C0FEF344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82.13</c:v>
                </c:pt>
                <c:pt idx="1">
                  <c:v>86.36</c:v>
                </c:pt>
                <c:pt idx="2">
                  <c:v>86.49</c:v>
                </c:pt>
                <c:pt idx="3">
                  <c:v>84.86</c:v>
                </c:pt>
                <c:pt idx="4">
                  <c:v>84.91</c:v>
                </c:pt>
              </c:numCache>
            </c:numRef>
          </c:val>
          <c:extLst>
            <c:ext xmlns:c16="http://schemas.microsoft.com/office/drawing/2014/chart" uri="{C3380CC4-5D6E-409C-BE32-E72D297353CC}">
              <c16:uniqueId val="{00000000-C521-475D-B551-243191198D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521-475D-B551-243191198D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105.23</c:v>
                </c:pt>
                <c:pt idx="1">
                  <c:v>105.3</c:v>
                </c:pt>
                <c:pt idx="2">
                  <c:v>104.26</c:v>
                </c:pt>
                <c:pt idx="3">
                  <c:v>106.58</c:v>
                </c:pt>
                <c:pt idx="4">
                  <c:v>108.48</c:v>
                </c:pt>
              </c:numCache>
            </c:numRef>
          </c:val>
          <c:extLst>
            <c:ext xmlns:c16="http://schemas.microsoft.com/office/drawing/2014/chart" uri="{C3380CC4-5D6E-409C-BE32-E72D297353CC}">
              <c16:uniqueId val="{00000000-7BD3-46CD-AFB6-D8F8241F7F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BD3-46CD-AFB6-D8F8241F7F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44.65</c:v>
                </c:pt>
                <c:pt idx="1">
                  <c:v>45.33</c:v>
                </c:pt>
                <c:pt idx="2">
                  <c:v>46.98</c:v>
                </c:pt>
                <c:pt idx="3">
                  <c:v>48.15</c:v>
                </c:pt>
                <c:pt idx="4">
                  <c:v>49.95</c:v>
                </c:pt>
              </c:numCache>
            </c:numRef>
          </c:val>
          <c:extLst>
            <c:ext xmlns:c16="http://schemas.microsoft.com/office/drawing/2014/chart" uri="{C3380CC4-5D6E-409C-BE32-E72D297353CC}">
              <c16:uniqueId val="{00000000-CECF-44C9-89C2-62DDAAB4EC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ECF-44C9-89C2-62DDAAB4EC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5.38</c:v>
                </c:pt>
                <c:pt idx="1">
                  <c:v>4.42</c:v>
                </c:pt>
                <c:pt idx="2">
                  <c:v>4.07</c:v>
                </c:pt>
                <c:pt idx="3">
                  <c:v>3.32</c:v>
                </c:pt>
                <c:pt idx="4">
                  <c:v>3.31</c:v>
                </c:pt>
              </c:numCache>
            </c:numRef>
          </c:val>
          <c:extLst>
            <c:ext xmlns:c16="http://schemas.microsoft.com/office/drawing/2014/chart" uri="{C3380CC4-5D6E-409C-BE32-E72D297353CC}">
              <c16:uniqueId val="{00000000-B576-4E5E-A2EE-97B3D43744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576-4E5E-A2EE-97B3D43744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EB-4BC9-98AC-C3CFEDA907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6EB-4BC9-98AC-C3CFEDA907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176.44</c:v>
                </c:pt>
                <c:pt idx="1">
                  <c:v>161.25</c:v>
                </c:pt>
                <c:pt idx="2">
                  <c:v>225.97</c:v>
                </c:pt>
                <c:pt idx="3">
                  <c:v>236.85</c:v>
                </c:pt>
                <c:pt idx="4">
                  <c:v>642.08000000000004</c:v>
                </c:pt>
              </c:numCache>
            </c:numRef>
          </c:val>
          <c:extLst>
            <c:ext xmlns:c16="http://schemas.microsoft.com/office/drawing/2014/chart" uri="{C3380CC4-5D6E-409C-BE32-E72D297353CC}">
              <c16:uniqueId val="{00000000-F98C-4240-9BC9-A38EF34DE8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98C-4240-9BC9-A38EF34DE8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329.09</c:v>
                </c:pt>
                <c:pt idx="1">
                  <c:v>311.31</c:v>
                </c:pt>
                <c:pt idx="2">
                  <c:v>279.45999999999998</c:v>
                </c:pt>
                <c:pt idx="3">
                  <c:v>257.62</c:v>
                </c:pt>
                <c:pt idx="4">
                  <c:v>278.72000000000003</c:v>
                </c:pt>
              </c:numCache>
            </c:numRef>
          </c:val>
          <c:extLst>
            <c:ext xmlns:c16="http://schemas.microsoft.com/office/drawing/2014/chart" uri="{C3380CC4-5D6E-409C-BE32-E72D297353CC}">
              <c16:uniqueId val="{00000000-E134-475B-8D6B-CC90888F2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E134-475B-8D6B-CC90888F25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95.33</c:v>
                </c:pt>
                <c:pt idx="1">
                  <c:v>96.44</c:v>
                </c:pt>
                <c:pt idx="2">
                  <c:v>95.87</c:v>
                </c:pt>
                <c:pt idx="3">
                  <c:v>95.27</c:v>
                </c:pt>
                <c:pt idx="4">
                  <c:v>99.26</c:v>
                </c:pt>
              </c:numCache>
            </c:numRef>
          </c:val>
          <c:extLst>
            <c:ext xmlns:c16="http://schemas.microsoft.com/office/drawing/2014/chart" uri="{C3380CC4-5D6E-409C-BE32-E72D297353CC}">
              <c16:uniqueId val="{00000000-F8E8-43D7-8117-9E7A7C43E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8E8-43D7-8117-9E7A7C43E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137.97999999999999</c:v>
                </c:pt>
                <c:pt idx="1">
                  <c:v>136.06</c:v>
                </c:pt>
                <c:pt idx="2">
                  <c:v>136.37</c:v>
                </c:pt>
                <c:pt idx="3">
                  <c:v>137.27000000000001</c:v>
                </c:pt>
                <c:pt idx="4">
                  <c:v>131.58000000000001</c:v>
                </c:pt>
              </c:numCache>
            </c:numRef>
          </c:val>
          <c:extLst>
            <c:ext xmlns:c16="http://schemas.microsoft.com/office/drawing/2014/chart" uri="{C3380CC4-5D6E-409C-BE32-E72D297353CC}">
              <c16:uniqueId val="{00000000-1528-4DFD-BB56-82479C1B34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528-4DFD-BB56-82479C1B34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M47" zoomScale="115" zoomScaleNormal="115" workbookViewId="0">
      <selection activeCell="BK59" sqref="BK5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群馬県　吉岡町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22371</v>
      </c>
      <c r="AM8" s="44"/>
      <c r="AN8" s="44"/>
      <c r="AO8" s="44"/>
      <c r="AP8" s="44"/>
      <c r="AQ8" s="44"/>
      <c r="AR8" s="44"/>
      <c r="AS8" s="44"/>
      <c r="AT8" s="45">
        <f>データ!$S$6</f>
        <v>20.46</v>
      </c>
      <c r="AU8" s="46"/>
      <c r="AV8" s="46"/>
      <c r="AW8" s="46"/>
      <c r="AX8" s="46"/>
      <c r="AY8" s="46"/>
      <c r="AZ8" s="46"/>
      <c r="BA8" s="46"/>
      <c r="BB8" s="47">
        <f>データ!$T$6</f>
        <v>1093.4000000000001</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14</v>
      </c>
      <c r="BC9" s="36"/>
      <c r="BD9" s="36"/>
      <c r="BE9" s="36"/>
      <c r="BF9" s="36"/>
      <c r="BG9" s="36"/>
      <c r="BH9" s="36"/>
      <c r="BI9" s="36"/>
      <c r="BJ9" s="3"/>
      <c r="BK9" s="3"/>
      <c r="BL9" s="52" t="s">
        <v>31</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77.22</v>
      </c>
      <c r="J10" s="46"/>
      <c r="K10" s="46"/>
      <c r="L10" s="46"/>
      <c r="M10" s="46"/>
      <c r="N10" s="46"/>
      <c r="O10" s="56"/>
      <c r="P10" s="47">
        <f>データ!$P$6</f>
        <v>99.65</v>
      </c>
      <c r="Q10" s="47"/>
      <c r="R10" s="47"/>
      <c r="S10" s="47"/>
      <c r="T10" s="47"/>
      <c r="U10" s="47"/>
      <c r="V10" s="47"/>
      <c r="W10" s="44">
        <f>データ!$Q$6</f>
        <v>2497</v>
      </c>
      <c r="X10" s="44"/>
      <c r="Y10" s="44"/>
      <c r="Z10" s="44"/>
      <c r="AA10" s="44"/>
      <c r="AB10" s="44"/>
      <c r="AC10" s="44"/>
      <c r="AD10" s="2"/>
      <c r="AE10" s="2"/>
      <c r="AF10" s="2"/>
      <c r="AG10" s="2"/>
      <c r="AH10" s="2"/>
      <c r="AI10" s="2"/>
      <c r="AJ10" s="2"/>
      <c r="AK10" s="2"/>
      <c r="AL10" s="44">
        <f>データ!$U$6</f>
        <v>22310</v>
      </c>
      <c r="AM10" s="44"/>
      <c r="AN10" s="44"/>
      <c r="AO10" s="44"/>
      <c r="AP10" s="44"/>
      <c r="AQ10" s="44"/>
      <c r="AR10" s="44"/>
      <c r="AS10" s="44"/>
      <c r="AT10" s="45">
        <f>データ!$V$6</f>
        <v>20.46</v>
      </c>
      <c r="AU10" s="46"/>
      <c r="AV10" s="46"/>
      <c r="AW10" s="46"/>
      <c r="AX10" s="46"/>
      <c r="AY10" s="46"/>
      <c r="AZ10" s="46"/>
      <c r="BA10" s="46"/>
      <c r="BB10" s="47">
        <f>データ!$W$6</f>
        <v>1090.42</v>
      </c>
      <c r="BC10" s="47"/>
      <c r="BD10" s="47"/>
      <c r="BE10" s="47"/>
      <c r="BF10" s="47"/>
      <c r="BG10" s="47"/>
      <c r="BH10" s="47"/>
      <c r="BI10" s="47"/>
      <c r="BJ10" s="2"/>
      <c r="BK10" s="2"/>
      <c r="BL10" s="57" t="s">
        <v>35</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97</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111</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44</v>
      </c>
      <c r="F84" s="6" t="s">
        <v>46</v>
      </c>
      <c r="G84" s="6" t="s">
        <v>47</v>
      </c>
      <c r="H84" s="6" t="s">
        <v>40</v>
      </c>
      <c r="I84" s="6" t="s">
        <v>0</v>
      </c>
      <c r="J84" s="6" t="s">
        <v>28</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1Q60YRHaXfmUqoPrNB5DT1deeaYqoEY/49OpgNd+iUJKDo9ipoj6FgBAWs9EJVXrOLYX+3l2FISEebAp6/Octg==" saltValue="ou99Dwm0vAQA1Zv6Y0OpW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7</v>
      </c>
      <c r="F3" s="17" t="s">
        <v>9</v>
      </c>
      <c r="G3" s="17" t="s">
        <v>24</v>
      </c>
      <c r="H3" s="84" t="s">
        <v>29</v>
      </c>
      <c r="I3" s="85"/>
      <c r="J3" s="85"/>
      <c r="K3" s="85"/>
      <c r="L3" s="85"/>
      <c r="M3" s="85"/>
      <c r="N3" s="85"/>
      <c r="O3" s="85"/>
      <c r="P3" s="85"/>
      <c r="Q3" s="85"/>
      <c r="R3" s="85"/>
      <c r="S3" s="85"/>
      <c r="T3" s="85"/>
      <c r="U3" s="85"/>
      <c r="V3" s="85"/>
      <c r="W3" s="86"/>
      <c r="X3" s="82"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51</v>
      </c>
      <c r="Y4" s="83"/>
      <c r="Z4" s="83"/>
      <c r="AA4" s="83"/>
      <c r="AB4" s="83"/>
      <c r="AC4" s="83"/>
      <c r="AD4" s="83"/>
      <c r="AE4" s="83"/>
      <c r="AF4" s="83"/>
      <c r="AG4" s="83"/>
      <c r="AH4" s="83"/>
      <c r="AI4" s="83" t="s">
        <v>43</v>
      </c>
      <c r="AJ4" s="83"/>
      <c r="AK4" s="83"/>
      <c r="AL4" s="83"/>
      <c r="AM4" s="83"/>
      <c r="AN4" s="83"/>
      <c r="AO4" s="83"/>
      <c r="AP4" s="83"/>
      <c r="AQ4" s="83"/>
      <c r="AR4" s="83"/>
      <c r="AS4" s="83"/>
      <c r="AT4" s="83" t="s">
        <v>37</v>
      </c>
      <c r="AU4" s="83"/>
      <c r="AV4" s="83"/>
      <c r="AW4" s="83"/>
      <c r="AX4" s="83"/>
      <c r="AY4" s="83"/>
      <c r="AZ4" s="83"/>
      <c r="BA4" s="83"/>
      <c r="BB4" s="83"/>
      <c r="BC4" s="83"/>
      <c r="BD4" s="83"/>
      <c r="BE4" s="83" t="s">
        <v>61</v>
      </c>
      <c r="BF4" s="83"/>
      <c r="BG4" s="83"/>
      <c r="BH4" s="83"/>
      <c r="BI4" s="83"/>
      <c r="BJ4" s="83"/>
      <c r="BK4" s="83"/>
      <c r="BL4" s="83"/>
      <c r="BM4" s="83"/>
      <c r="BN4" s="83"/>
      <c r="BO4" s="83"/>
      <c r="BP4" s="83" t="s">
        <v>34</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60</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15" t="s">
        <v>27</v>
      </c>
      <c r="B5" s="19"/>
      <c r="C5" s="19"/>
      <c r="D5" s="19"/>
      <c r="E5" s="19"/>
      <c r="F5" s="19"/>
      <c r="G5" s="19"/>
      <c r="H5" s="25" t="s">
        <v>56</v>
      </c>
      <c r="I5" s="25" t="s">
        <v>68</v>
      </c>
      <c r="J5" s="25" t="s">
        <v>69</v>
      </c>
      <c r="K5" s="25" t="s">
        <v>70</v>
      </c>
      <c r="L5" s="25" t="s">
        <v>71</v>
      </c>
      <c r="M5" s="25" t="s">
        <v>8</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103454</v>
      </c>
      <c r="D6" s="20">
        <f t="shared" si="1"/>
        <v>46</v>
      </c>
      <c r="E6" s="20">
        <f t="shared" si="1"/>
        <v>1</v>
      </c>
      <c r="F6" s="20">
        <f t="shared" si="1"/>
        <v>0</v>
      </c>
      <c r="G6" s="20">
        <f t="shared" si="1"/>
        <v>1</v>
      </c>
      <c r="H6" s="20" t="str">
        <f t="shared" si="1"/>
        <v>群馬県　吉岡町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77.22</v>
      </c>
      <c r="P6" s="26">
        <f t="shared" si="1"/>
        <v>99.65</v>
      </c>
      <c r="Q6" s="26">
        <f t="shared" si="1"/>
        <v>2497</v>
      </c>
      <c r="R6" s="26">
        <f t="shared" si="1"/>
        <v>22371</v>
      </c>
      <c r="S6" s="26">
        <f t="shared" si="1"/>
        <v>20.46</v>
      </c>
      <c r="T6" s="26">
        <f t="shared" si="1"/>
        <v>1093.4000000000001</v>
      </c>
      <c r="U6" s="26">
        <f t="shared" si="1"/>
        <v>22310</v>
      </c>
      <c r="V6" s="26">
        <f t="shared" si="1"/>
        <v>20.46</v>
      </c>
      <c r="W6" s="26">
        <f t="shared" si="1"/>
        <v>1090.42</v>
      </c>
      <c r="X6" s="28">
        <f t="shared" ref="X6:AG6" si="2">IF(X7="",NA(),X7)</f>
        <v>105.23</v>
      </c>
      <c r="Y6" s="28">
        <f t="shared" si="2"/>
        <v>105.3</v>
      </c>
      <c r="Z6" s="28">
        <f t="shared" si="2"/>
        <v>104.26</v>
      </c>
      <c r="AA6" s="28">
        <f t="shared" si="2"/>
        <v>106.58</v>
      </c>
      <c r="AB6" s="28">
        <f t="shared" si="2"/>
        <v>108.48</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176.44</v>
      </c>
      <c r="AU6" s="28">
        <f t="shared" si="4"/>
        <v>161.25</v>
      </c>
      <c r="AV6" s="28">
        <f t="shared" si="4"/>
        <v>225.97</v>
      </c>
      <c r="AW6" s="28">
        <f t="shared" si="4"/>
        <v>236.85</v>
      </c>
      <c r="AX6" s="28">
        <f t="shared" si="4"/>
        <v>642.08000000000004</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329.09</v>
      </c>
      <c r="BF6" s="28">
        <f t="shared" si="5"/>
        <v>311.31</v>
      </c>
      <c r="BG6" s="28">
        <f t="shared" si="5"/>
        <v>279.45999999999998</v>
      </c>
      <c r="BH6" s="28">
        <f t="shared" si="5"/>
        <v>257.62</v>
      </c>
      <c r="BI6" s="28">
        <f t="shared" si="5"/>
        <v>278.72000000000003</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95.33</v>
      </c>
      <c r="BQ6" s="28">
        <f t="shared" si="6"/>
        <v>96.44</v>
      </c>
      <c r="BR6" s="28">
        <f t="shared" si="6"/>
        <v>95.87</v>
      </c>
      <c r="BS6" s="28">
        <f t="shared" si="6"/>
        <v>95.27</v>
      </c>
      <c r="BT6" s="28">
        <f t="shared" si="6"/>
        <v>99.26</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137.97999999999999</v>
      </c>
      <c r="CB6" s="28">
        <f t="shared" si="7"/>
        <v>136.06</v>
      </c>
      <c r="CC6" s="28">
        <f t="shared" si="7"/>
        <v>136.37</v>
      </c>
      <c r="CD6" s="28">
        <f t="shared" si="7"/>
        <v>137.27000000000001</v>
      </c>
      <c r="CE6" s="28">
        <f t="shared" si="7"/>
        <v>131.58000000000001</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64.48</v>
      </c>
      <c r="CM6" s="28">
        <f t="shared" si="8"/>
        <v>60.35</v>
      </c>
      <c r="CN6" s="28">
        <f t="shared" si="8"/>
        <v>62.44</v>
      </c>
      <c r="CO6" s="28">
        <f t="shared" si="8"/>
        <v>63.42</v>
      </c>
      <c r="CP6" s="28">
        <f t="shared" si="8"/>
        <v>63.74</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82.13</v>
      </c>
      <c r="CX6" s="28">
        <f t="shared" si="9"/>
        <v>86.36</v>
      </c>
      <c r="CY6" s="28">
        <f t="shared" si="9"/>
        <v>86.49</v>
      </c>
      <c r="CZ6" s="28">
        <f t="shared" si="9"/>
        <v>84.86</v>
      </c>
      <c r="DA6" s="28">
        <f t="shared" si="9"/>
        <v>84.91</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44.65</v>
      </c>
      <c r="DI6" s="28">
        <f t="shared" si="10"/>
        <v>45.33</v>
      </c>
      <c r="DJ6" s="28">
        <f t="shared" si="10"/>
        <v>46.98</v>
      </c>
      <c r="DK6" s="28">
        <f t="shared" si="10"/>
        <v>48.15</v>
      </c>
      <c r="DL6" s="28">
        <f t="shared" si="10"/>
        <v>49.95</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5.38</v>
      </c>
      <c r="DT6" s="28">
        <f t="shared" si="11"/>
        <v>4.42</v>
      </c>
      <c r="DU6" s="28">
        <f t="shared" si="11"/>
        <v>4.07</v>
      </c>
      <c r="DV6" s="28">
        <f t="shared" si="11"/>
        <v>3.32</v>
      </c>
      <c r="DW6" s="28">
        <f t="shared" si="11"/>
        <v>3.31</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1.46</v>
      </c>
      <c r="EE6" s="28">
        <f t="shared" si="12"/>
        <v>1.78</v>
      </c>
      <c r="EF6" s="28">
        <f t="shared" si="12"/>
        <v>0.4</v>
      </c>
      <c r="EG6" s="28">
        <f t="shared" si="12"/>
        <v>0.5</v>
      </c>
      <c r="EH6" s="28">
        <f t="shared" si="12"/>
        <v>0.01</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103454</v>
      </c>
      <c r="D7" s="21">
        <v>46</v>
      </c>
      <c r="E7" s="21">
        <v>1</v>
      </c>
      <c r="F7" s="21">
        <v>0</v>
      </c>
      <c r="G7" s="21">
        <v>1</v>
      </c>
      <c r="H7" s="21" t="s">
        <v>94</v>
      </c>
      <c r="I7" s="21" t="s">
        <v>95</v>
      </c>
      <c r="J7" s="21" t="s">
        <v>96</v>
      </c>
      <c r="K7" s="21" t="s">
        <v>98</v>
      </c>
      <c r="L7" s="21" t="s">
        <v>99</v>
      </c>
      <c r="M7" s="21" t="s">
        <v>13</v>
      </c>
      <c r="N7" s="27" t="s">
        <v>100</v>
      </c>
      <c r="O7" s="27">
        <v>77.22</v>
      </c>
      <c r="P7" s="27">
        <v>99.65</v>
      </c>
      <c r="Q7" s="27">
        <v>2497</v>
      </c>
      <c r="R7" s="27">
        <v>22371</v>
      </c>
      <c r="S7" s="27">
        <v>20.46</v>
      </c>
      <c r="T7" s="27">
        <v>1093.4000000000001</v>
      </c>
      <c r="U7" s="27">
        <v>22310</v>
      </c>
      <c r="V7" s="27">
        <v>20.46</v>
      </c>
      <c r="W7" s="27">
        <v>1090.42</v>
      </c>
      <c r="X7" s="27">
        <v>105.23</v>
      </c>
      <c r="Y7" s="27">
        <v>105.3</v>
      </c>
      <c r="Z7" s="27">
        <v>104.26</v>
      </c>
      <c r="AA7" s="27">
        <v>106.58</v>
      </c>
      <c r="AB7" s="27">
        <v>108.48</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176.44</v>
      </c>
      <c r="AU7" s="27">
        <v>161.25</v>
      </c>
      <c r="AV7" s="27">
        <v>225.97</v>
      </c>
      <c r="AW7" s="27">
        <v>236.85</v>
      </c>
      <c r="AX7" s="27">
        <v>642.08000000000004</v>
      </c>
      <c r="AY7" s="27">
        <v>369.69</v>
      </c>
      <c r="AZ7" s="27">
        <v>379.08</v>
      </c>
      <c r="BA7" s="27">
        <v>367.55</v>
      </c>
      <c r="BB7" s="27">
        <v>378.56</v>
      </c>
      <c r="BC7" s="27">
        <v>364.46</v>
      </c>
      <c r="BD7" s="27">
        <v>252.29</v>
      </c>
      <c r="BE7" s="27">
        <v>329.09</v>
      </c>
      <c r="BF7" s="27">
        <v>311.31</v>
      </c>
      <c r="BG7" s="27">
        <v>279.45999999999998</v>
      </c>
      <c r="BH7" s="27">
        <v>257.62</v>
      </c>
      <c r="BI7" s="27">
        <v>278.72000000000003</v>
      </c>
      <c r="BJ7" s="27">
        <v>402.99</v>
      </c>
      <c r="BK7" s="27">
        <v>398.98</v>
      </c>
      <c r="BL7" s="27">
        <v>418.68</v>
      </c>
      <c r="BM7" s="27">
        <v>395.68</v>
      </c>
      <c r="BN7" s="27">
        <v>403.72</v>
      </c>
      <c r="BO7" s="27">
        <v>268.07</v>
      </c>
      <c r="BP7" s="27">
        <v>95.33</v>
      </c>
      <c r="BQ7" s="27">
        <v>96.44</v>
      </c>
      <c r="BR7" s="27">
        <v>95.87</v>
      </c>
      <c r="BS7" s="27">
        <v>95.27</v>
      </c>
      <c r="BT7" s="27">
        <v>99.26</v>
      </c>
      <c r="BU7" s="27">
        <v>98.66</v>
      </c>
      <c r="BV7" s="27">
        <v>98.64</v>
      </c>
      <c r="BW7" s="27">
        <v>94.78</v>
      </c>
      <c r="BX7" s="27">
        <v>97.59</v>
      </c>
      <c r="BY7" s="27">
        <v>92.17</v>
      </c>
      <c r="BZ7" s="27">
        <v>97.47</v>
      </c>
      <c r="CA7" s="27">
        <v>137.97999999999999</v>
      </c>
      <c r="CB7" s="27">
        <v>136.06</v>
      </c>
      <c r="CC7" s="27">
        <v>136.37</v>
      </c>
      <c r="CD7" s="27">
        <v>137.27000000000001</v>
      </c>
      <c r="CE7" s="27">
        <v>131.58000000000001</v>
      </c>
      <c r="CF7" s="27">
        <v>178.59</v>
      </c>
      <c r="CG7" s="27">
        <v>178.92</v>
      </c>
      <c r="CH7" s="27">
        <v>181.3</v>
      </c>
      <c r="CI7" s="27">
        <v>181.71</v>
      </c>
      <c r="CJ7" s="27">
        <v>188.51</v>
      </c>
      <c r="CK7" s="27">
        <v>174.75</v>
      </c>
      <c r="CL7" s="27">
        <v>64.48</v>
      </c>
      <c r="CM7" s="27">
        <v>60.35</v>
      </c>
      <c r="CN7" s="27">
        <v>62.44</v>
      </c>
      <c r="CO7" s="27">
        <v>63.42</v>
      </c>
      <c r="CP7" s="27">
        <v>63.74</v>
      </c>
      <c r="CQ7" s="27">
        <v>55.03</v>
      </c>
      <c r="CR7" s="27">
        <v>55.14</v>
      </c>
      <c r="CS7" s="27">
        <v>55.89</v>
      </c>
      <c r="CT7" s="27">
        <v>55.72</v>
      </c>
      <c r="CU7" s="27">
        <v>55.31</v>
      </c>
      <c r="CV7" s="27">
        <v>59.97</v>
      </c>
      <c r="CW7" s="27">
        <v>82.13</v>
      </c>
      <c r="CX7" s="27">
        <v>86.36</v>
      </c>
      <c r="CY7" s="27">
        <v>86.49</v>
      </c>
      <c r="CZ7" s="27">
        <v>84.86</v>
      </c>
      <c r="DA7" s="27">
        <v>84.91</v>
      </c>
      <c r="DB7" s="27">
        <v>81.900000000000006</v>
      </c>
      <c r="DC7" s="27">
        <v>81.39</v>
      </c>
      <c r="DD7" s="27">
        <v>81.27</v>
      </c>
      <c r="DE7" s="27">
        <v>81.260000000000005</v>
      </c>
      <c r="DF7" s="27">
        <v>80.36</v>
      </c>
      <c r="DG7" s="27">
        <v>89.76</v>
      </c>
      <c r="DH7" s="27">
        <v>44.65</v>
      </c>
      <c r="DI7" s="27">
        <v>45.33</v>
      </c>
      <c r="DJ7" s="27">
        <v>46.98</v>
      </c>
      <c r="DK7" s="27">
        <v>48.15</v>
      </c>
      <c r="DL7" s="27">
        <v>49.95</v>
      </c>
      <c r="DM7" s="27">
        <v>48.87</v>
      </c>
      <c r="DN7" s="27">
        <v>49.92</v>
      </c>
      <c r="DO7" s="27">
        <v>50.63</v>
      </c>
      <c r="DP7" s="27">
        <v>51.29</v>
      </c>
      <c r="DQ7" s="27">
        <v>52.2</v>
      </c>
      <c r="DR7" s="27">
        <v>51.51</v>
      </c>
      <c r="DS7" s="27">
        <v>5.38</v>
      </c>
      <c r="DT7" s="27">
        <v>4.42</v>
      </c>
      <c r="DU7" s="27">
        <v>4.07</v>
      </c>
      <c r="DV7" s="27">
        <v>3.32</v>
      </c>
      <c r="DW7" s="27">
        <v>3.31</v>
      </c>
      <c r="DX7" s="27">
        <v>14.85</v>
      </c>
      <c r="DY7" s="27">
        <v>16.88</v>
      </c>
      <c r="DZ7" s="27">
        <v>18.28</v>
      </c>
      <c r="EA7" s="27">
        <v>19.61</v>
      </c>
      <c r="EB7" s="27">
        <v>20.73</v>
      </c>
      <c r="EC7" s="27">
        <v>23.75</v>
      </c>
      <c r="ED7" s="27">
        <v>1.46</v>
      </c>
      <c r="EE7" s="27">
        <v>1.78</v>
      </c>
      <c r="EF7" s="27">
        <v>0.4</v>
      </c>
      <c r="EG7" s="27">
        <v>0.5</v>
      </c>
      <c r="EH7" s="27">
        <v>0.01</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101</v>
      </c>
      <c r="C9" s="16" t="s">
        <v>93</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谷川　真希夫</cp:lastModifiedBy>
  <dcterms:created xsi:type="dcterms:W3CDTF">2023-12-05T00:50:49Z</dcterms:created>
  <dcterms:modified xsi:type="dcterms:W3CDTF">2024-02-21T05:25:09Z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2024-01-24T02:00:27Z</vt:filetime>
  </property>
</Properties>
</file>