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Ucl2HGsfOGMnbwhuNHLw1vEEE12rVKpunD1oLi+POnnvl0L0tyyUWTJE1Mx2kbI0ooPSxFx9M92CIwuFNL+ww==" workbookSaltValue="QpLaqOw0MG7GlGWkmkxTGQ==" workbookSpinCount="100000"/>
  <bookViews>
    <workbookView xWindow="0" yWindow="0" windowWidth="19200" windowHeight="686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<sst xmlns="http://schemas.openxmlformats.org/spreadsheetml/2006/main" xmlns:r="http://schemas.openxmlformats.org/officeDocument/2006/relationships" count="112" uniqueCount="112">
  <si>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</si>
  <si>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</si>
  <si>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</si>
  <si>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</si>
  <si>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</si>
  <si>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</si>
  <si>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</si>
  <si>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</si>
  <si>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</si>
  <si>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</si>
  <si>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</si>
  <si>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</si>
  <si>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</si>
  <si>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</si>
  <si>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</si>
  <si>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</si>
  <si>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</si>
  <si>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</si>
  <si>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</si>
  <si>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</si>
  <si>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</si>
  <si>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</si>
  <si>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</si>
  <si>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</si>
  <si>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</si>
  <si>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</si>
  <si>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</si>
  <si>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</si>
  <si>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</si>
  <si>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</si>
  <si>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</si>
  <si>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</si>
  <si>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</si>
  <si>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</si>
  <si>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</si>
  <si>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</si>
  <si>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</si>
  <si>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</si>
  <si>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</si>
  <si>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</si>
  <si>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</si>
  <si>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</si>
  <si>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</si>
  <si>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</si>
  <si>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具体的には、老朽管である石綿セメント管を約１４３メートル更新しました。石綿セメント管の残延長の約２，２８７メートルも、自己財源をうまく配分しながら、更新していく予定になります。
　そして、策定した経営戦略に基づき、着実に計画を実践していくことが安定的かつ継続的な経営に結び付くものと考えています。</t>
    <rPh sb="302" eb="303">
      <t>ヤク</t>
    </rPh>
    <rPh sb="392" eb="394">
      <t>ケイカク</t>
    </rPh>
    <rPh sb="413" eb="415">
      <t>ケイエイ</t>
    </rPh>
    <rPh sb="416" eb="417">
      <t>ムス</t>
    </rPh>
    <rPh sb="418" eb="419">
      <t>ツ</t>
    </rPh>
    <rPh sb="423" eb="424">
      <t>カンガ</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</si>
  <si>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</si>
  <si>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</si>
  <si>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</si>
  <si>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</si>
  <si>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</si>
  <si>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</si>
  <si>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</si>
  <si>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</si>
  <si>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</si>
  <si>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</si>
  <si>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</si>
  <si>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</si>
  <si>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</si>
  <si>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</si>
  <si>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</si>
  <si>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</si>
  <si>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</si>
  <si>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</si>
  <si>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</si>
  <si>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</si>
  <si>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</si>
  <si>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</si>
  <si>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</si>
  <si>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</si>
  <si>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</si>
  <si>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</si>
  <si>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</si>
  <si>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</si>
  <si>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</si>
  <si>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</si>
  <si>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</si>
  <si>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</si>
  <si>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</si>
  <si>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</si>
  <si>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</si>
  <si>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</si>
  <si>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</si>
  <si>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</si>
  <si>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</si>
  <si>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</si>
  <si>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</si>
  <si>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</si>
  <si>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</si>
  <si>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</si>
  <si>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</si>
  <si>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</si>
  <si>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</si>
  <si>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</si>
  <si>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</si>
  <si>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</si>
  <si>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</si>
  <si>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</si>
  <si>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水道事業</t>
  </si>
  <si>
    <t>末端給水事業</t>
  </si>
  <si>
    <t>A6</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</si>
  <si>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</si>
  <si>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</si>
  <si>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</si>
  <si>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</si>
  <si>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</si>
  <si>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</si>
  <si>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</si>
  <si>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</si>
  <si>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</si>
  <si>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</si>
  <si>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昨年度に引き続き、１００％以上であるものの、類似団体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②累積欠損金比率：０％を示し、水道使用料としての給水収益の増加傾向が担保されているわけではないことから安心はできず、将来の見通しを踏まえた計画性のある安定的な事業の展開が必要になります。
③流動比率：１００％を上回っていますが、施設の更新に際しては企業債といった借入金に頼らざるを得なくなるため、注意が必要です。また、類似団体との比較によると、資産が十分にあるとは言えない状況になります。
④企業債残高対給水収益比率：水道管路施設の更新へ投資をしつつも、順調に企業債の残高を減らしていることから、投資の規模が適切であると考えられます。また、類似団体と比較して、低い水準ではありますが、料金の水準が適正かを検証し、複数の角度から改善を図っていく必要があります。
⑤料金回収率：１００％を下回っていることから、給水費用が給水収益で賄うことができていないため、更なる費用の削減はもちろん、財政収支計画及び施設の更新計画の両面からバランスの取れた健全な経営の改善が必要になります。
⑥給水原価：類似団体と比較して低いことが読み取れます。料金回収率など更なる向上のため、複数の指標を用い、管路施設の更新等の投資をより効率的に見直し、維持管理費の削減につなげていく必要もあります。
⑦施設利用率：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類似団体と比較して高いことが読み取れるものの、１００％には開きがあることから、給水される水量が収益に結び付いていないため、漏水の事故が発生したら、即復旧させるなど無駄にさせない対策をより一層図っていきます。</t>
    <rPh sb="8" eb="11">
      <t>サクネンド</t>
    </rPh>
    <rPh sb="12" eb="13">
      <t>ヒ</t>
    </rPh>
    <rPh sb="14" eb="15">
      <t>ツヅ</t>
    </rPh>
    <rPh sb="30" eb="32">
      <t>ルイジ</t>
    </rPh>
    <rPh sb="32" eb="34">
      <t>ダンタイ</t>
    </rPh>
    <rPh sb="247" eb="248">
      <t>サイ</t>
    </rPh>
    <rPh sb="262" eb="263">
      <t>タヨ</t>
    </rPh>
    <rPh sb="267" eb="268">
      <t>エ</t>
    </rPh>
    <rPh sb="275" eb="277">
      <t>チュウイ</t>
    </rPh>
    <rPh sb="278" eb="280">
      <t>ヒツヨウ</t>
    </rPh>
    <rPh sb="387" eb="388">
      <t>カンガ</t>
    </rPh>
    <rPh sb="621" eb="623">
      <t>コウシン</t>
    </rPh>
    <rPh sb="788" eb="789">
      <t>タカ</t>
    </rPh>
    <rPh sb="793" eb="794">
      <t>ヨ</t>
    </rPh>
    <rPh sb="795" eb="796">
      <t>ト</t>
    </rPh>
    <phoneticPr fontId="1"/>
  </si>
  <si>
    <t>①有形固定資産減価償却率：管路経年化率及び管路更新率を総合的に判断すると、類似団体と比較して低い水準にはありますが、引き続き更新等の財源の確保をしながら、経営を圧迫することなく、施設の更新への投資計画を進めていく必要があります。
②管路経年化率：低い水準を保っており、その背景には耐震性のある管路施設への更新を進めていて、引き続き老朽管の更新を図っていくことになっています。また、保有している管路施設について、耐用年数を把握し、事業費の平準化を考慮し、効果的かつ効率的な更新事業に取り組みます。
③管路更新率：類似団体と比べ同程度の水準を示していますが、財源の確保や安定的な経営運営が最優先される中、管路施設の全体的な耐用年数を的確に把握した上で、更新のペースをできるだけ平準化し、更新計画を適宜見直す必要があります。</t>
    <rPh sb="48" eb="50">
      <t>スイジュン</t>
    </rPh>
    <rPh sb="262" eb="265">
      <t>ドウテイド</t>
    </rPh>
    <rPh sb="266" eb="268">
      <t>スイジュン</t>
    </rPh>
    <rPh sb="269" eb="270">
      <t>シメ</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</si>
</sst>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5"/>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1.29</c:v>
                </c:pt>
                <c:pt idx="1">
                  <c:v>1.46</c:v>
                </c:pt>
                <c:pt idx="2">
                  <c:v>1.78</c:v>
                </c:pt>
                <c:pt idx="3">
                  <c:v>0.4</c:v>
                </c:pt>
                <c:pt idx="4">
                  <c:v>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65.650000000000006</c:v>
                </c:pt>
                <c:pt idx="1">
                  <c:v>64.48</c:v>
                </c:pt>
                <c:pt idx="2">
                  <c:v>60.35</c:v>
                </c:pt>
                <c:pt idx="3">
                  <c:v>62.44</c:v>
                </c:pt>
                <c:pt idx="4">
                  <c:v>63.42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80.290000000000006</c:v>
                </c:pt>
                <c:pt idx="1">
                  <c:v>82.13</c:v>
                </c:pt>
                <c:pt idx="2">
                  <c:v>86.36</c:v>
                </c:pt>
                <c:pt idx="3">
                  <c:v>86.49</c:v>
                </c:pt>
                <c:pt idx="4">
                  <c:v>84.86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104.91</c:v>
                </c:pt>
                <c:pt idx="1">
                  <c:v>105.23</c:v>
                </c:pt>
                <c:pt idx="2">
                  <c:v>105.3</c:v>
                </c:pt>
                <c:pt idx="3">
                  <c:v>104.26</c:v>
                </c:pt>
                <c:pt idx="4">
                  <c:v>106.58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43.73</c:v>
                </c:pt>
                <c:pt idx="1">
                  <c:v>44.65</c:v>
                </c:pt>
                <c:pt idx="2">
                  <c:v>45.33</c:v>
                </c:pt>
                <c:pt idx="3">
                  <c:v>46.98</c:v>
                </c:pt>
                <c:pt idx="4">
                  <c:v>48.15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5.62</c:v>
                </c:pt>
                <c:pt idx="1">
                  <c:v>5.38</c:v>
                </c:pt>
                <c:pt idx="2">
                  <c:v>4.42</c:v>
                </c:pt>
                <c:pt idx="3">
                  <c:v>4.07</c:v>
                </c:pt>
                <c:pt idx="4">
                  <c:v>3.32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187.16</c:v>
                </c:pt>
                <c:pt idx="1">
                  <c:v>176.44</c:v>
                </c:pt>
                <c:pt idx="2">
                  <c:v>161.25</c:v>
                </c:pt>
                <c:pt idx="3">
                  <c:v>225.97</c:v>
                </c:pt>
                <c:pt idx="4">
                  <c:v>236.85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352.68</c:v>
                </c:pt>
                <c:pt idx="1">
                  <c:v>329.09</c:v>
                </c:pt>
                <c:pt idx="2">
                  <c:v>311.31</c:v>
                </c:pt>
                <c:pt idx="3">
                  <c:v>279.45999999999998</c:v>
                </c:pt>
                <c:pt idx="4">
                  <c:v>257.62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95.7</c:v>
                </c:pt>
                <c:pt idx="1">
                  <c:v>95.33</c:v>
                </c:pt>
                <c:pt idx="2">
                  <c:v>96.44</c:v>
                </c:pt>
                <c:pt idx="3">
                  <c:v>95.87</c:v>
                </c:pt>
                <c:pt idx="4">
                  <c:v>95.27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137.5</c:v>
                </c:pt>
                <c:pt idx="1">
                  <c:v>137.97999999999999</c:v>
                </c:pt>
                <c:pt idx="2">
                  <c:v>136.06</c:v>
                </c:pt>
                <c:pt idx="3">
                  <c:v>136.37</c:v>
                </c:pt>
                <c:pt idx="4">
                  <c:v>137.27000000000001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16765" y="6743700"/>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55" zoomScaleNormal="55" workbookViewId="0"/>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22111</v>
      </c>
      <c r="AM8" s="29"/>
      <c r="AN8" s="29"/>
      <c r="AO8" s="29"/>
      <c r="AP8" s="29"/>
      <c r="AQ8" s="29"/>
      <c r="AR8" s="29"/>
      <c r="AS8" s="29"/>
      <c r="AT8" s="7">
        <f>データ!$S$6</f>
        <v>20.46</v>
      </c>
      <c r="AU8" s="15"/>
      <c r="AV8" s="15"/>
      <c r="AW8" s="15"/>
      <c r="AX8" s="15"/>
      <c r="AY8" s="15"/>
      <c r="AZ8" s="15"/>
      <c r="BA8" s="15"/>
      <c r="BB8" s="27">
        <f>データ!$T$6</f>
        <v>1080.69</v>
      </c>
      <c r="BC8" s="27"/>
      <c r="BD8" s="27"/>
      <c r="BE8" s="27"/>
      <c r="BF8" s="27"/>
      <c r="BG8" s="27"/>
      <c r="BH8" s="27"/>
      <c r="BI8" s="27"/>
      <c r="BJ8" s="3"/>
      <c r="BK8" s="3"/>
      <c r="BL8" s="36" t="s">
        <v>12</v>
      </c>
      <c r="BM8" s="48"/>
      <c r="BN8" s="57" t="s">
        <v>21</v>
      </c>
      <c r="BO8" s="57"/>
      <c r="BP8" s="57"/>
      <c r="BQ8" s="57"/>
      <c r="BR8" s="57"/>
      <c r="BS8" s="57"/>
      <c r="BT8" s="57"/>
      <c r="BU8" s="57"/>
      <c r="BV8" s="57"/>
      <c r="BW8" s="57"/>
      <c r="BX8" s="57"/>
      <c r="BY8" s="61"/>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9"/>
      <c r="BN9" s="58" t="s">
        <v>34</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76.83</v>
      </c>
      <c r="J10" s="15"/>
      <c r="K10" s="15"/>
      <c r="L10" s="15"/>
      <c r="M10" s="15"/>
      <c r="N10" s="15"/>
      <c r="O10" s="24"/>
      <c r="P10" s="27">
        <f>データ!$P$6</f>
        <v>99.63</v>
      </c>
      <c r="Q10" s="27"/>
      <c r="R10" s="27"/>
      <c r="S10" s="27"/>
      <c r="T10" s="27"/>
      <c r="U10" s="27"/>
      <c r="V10" s="27"/>
      <c r="W10" s="29">
        <f>データ!$Q$6</f>
        <v>2497</v>
      </c>
      <c r="X10" s="29"/>
      <c r="Y10" s="29"/>
      <c r="Z10" s="29"/>
      <c r="AA10" s="29"/>
      <c r="AB10" s="29"/>
      <c r="AC10" s="29"/>
      <c r="AD10" s="2"/>
      <c r="AE10" s="2"/>
      <c r="AF10" s="2"/>
      <c r="AG10" s="2"/>
      <c r="AH10" s="2"/>
      <c r="AI10" s="2"/>
      <c r="AJ10" s="2"/>
      <c r="AK10" s="2"/>
      <c r="AL10" s="29">
        <f>データ!$U$6</f>
        <v>22078</v>
      </c>
      <c r="AM10" s="29"/>
      <c r="AN10" s="29"/>
      <c r="AO10" s="29"/>
      <c r="AP10" s="29"/>
      <c r="AQ10" s="29"/>
      <c r="AR10" s="29"/>
      <c r="AS10" s="29"/>
      <c r="AT10" s="7">
        <f>データ!$V$6</f>
        <v>20.46</v>
      </c>
      <c r="AU10" s="15"/>
      <c r="AV10" s="15"/>
      <c r="AW10" s="15"/>
      <c r="AX10" s="15"/>
      <c r="AY10" s="15"/>
      <c r="AZ10" s="15"/>
      <c r="BA10" s="15"/>
      <c r="BB10" s="27">
        <f>データ!$W$6</f>
        <v>1079.08</v>
      </c>
      <c r="BC10" s="27"/>
      <c r="BD10" s="27"/>
      <c r="BE10" s="27"/>
      <c r="BF10" s="27"/>
      <c r="BG10" s="27"/>
      <c r="BH10" s="27"/>
      <c r="BI10" s="27"/>
      <c r="BJ10" s="2"/>
      <c r="BK10" s="2"/>
      <c r="BL10" s="38" t="s">
        <v>36</v>
      </c>
      <c r="BM10" s="50"/>
      <c r="BN10" s="59" t="s">
        <v>4</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1"/>
      <c r="BN45" s="51"/>
      <c r="BO45" s="51"/>
      <c r="BP45" s="51"/>
      <c r="BQ45" s="51"/>
      <c r="BR45" s="51"/>
      <c r="BS45" s="51"/>
      <c r="BT45" s="51"/>
      <c r="BU45" s="51"/>
      <c r="BV45" s="51"/>
      <c r="BW45" s="51"/>
      <c r="BX45" s="51"/>
      <c r="BY45" s="51"/>
      <c r="BZ45" s="6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2"/>
      <c r="BN46" s="52"/>
      <c r="BO46" s="52"/>
      <c r="BP46" s="52"/>
      <c r="BQ46" s="52"/>
      <c r="BR46" s="52"/>
      <c r="BS46" s="52"/>
      <c r="BT46" s="52"/>
      <c r="BU46" s="52"/>
      <c r="BV46" s="52"/>
      <c r="BW46" s="52"/>
      <c r="BX46" s="52"/>
      <c r="BY46" s="52"/>
      <c r="BZ46" s="6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111</v>
      </c>
      <c r="BM47" s="54"/>
      <c r="BN47" s="54"/>
      <c r="BO47" s="54"/>
      <c r="BP47" s="54"/>
      <c r="BQ47" s="54"/>
      <c r="BR47" s="54"/>
      <c r="BS47" s="54"/>
      <c r="BT47" s="54"/>
      <c r="BU47" s="54"/>
      <c r="BV47" s="54"/>
      <c r="BW47" s="54"/>
      <c r="BX47" s="54"/>
      <c r="BY47" s="54"/>
      <c r="BZ47" s="6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4"/>
      <c r="BN48" s="54"/>
      <c r="BO48" s="54"/>
      <c r="BP48" s="54"/>
      <c r="BQ48" s="54"/>
      <c r="BR48" s="54"/>
      <c r="BS48" s="54"/>
      <c r="BT48" s="54"/>
      <c r="BU48" s="54"/>
      <c r="BV48" s="54"/>
      <c r="BW48" s="54"/>
      <c r="BX48" s="54"/>
      <c r="BY48" s="54"/>
      <c r="BZ48" s="6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4"/>
      <c r="BN49" s="54"/>
      <c r="BO49" s="54"/>
      <c r="BP49" s="54"/>
      <c r="BQ49" s="54"/>
      <c r="BR49" s="54"/>
      <c r="BS49" s="54"/>
      <c r="BT49" s="54"/>
      <c r="BU49" s="54"/>
      <c r="BV49" s="54"/>
      <c r="BW49" s="54"/>
      <c r="BX49" s="54"/>
      <c r="BY49" s="54"/>
      <c r="BZ49" s="6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4"/>
      <c r="BN50" s="54"/>
      <c r="BO50" s="54"/>
      <c r="BP50" s="54"/>
      <c r="BQ50" s="54"/>
      <c r="BR50" s="54"/>
      <c r="BS50" s="54"/>
      <c r="BT50" s="54"/>
      <c r="BU50" s="54"/>
      <c r="BV50" s="54"/>
      <c r="BW50" s="54"/>
      <c r="BX50" s="54"/>
      <c r="BY50" s="54"/>
      <c r="BZ50" s="6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4"/>
      <c r="BN51" s="54"/>
      <c r="BO51" s="54"/>
      <c r="BP51" s="54"/>
      <c r="BQ51" s="54"/>
      <c r="BR51" s="54"/>
      <c r="BS51" s="54"/>
      <c r="BT51" s="54"/>
      <c r="BU51" s="54"/>
      <c r="BV51" s="54"/>
      <c r="BW51" s="54"/>
      <c r="BX51" s="54"/>
      <c r="BY51" s="54"/>
      <c r="BZ51" s="6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4"/>
      <c r="BN52" s="54"/>
      <c r="BO52" s="54"/>
      <c r="BP52" s="54"/>
      <c r="BQ52" s="54"/>
      <c r="BR52" s="54"/>
      <c r="BS52" s="54"/>
      <c r="BT52" s="54"/>
      <c r="BU52" s="54"/>
      <c r="BV52" s="54"/>
      <c r="BW52" s="54"/>
      <c r="BX52" s="54"/>
      <c r="BY52" s="54"/>
      <c r="BZ52" s="6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4"/>
      <c r="BN53" s="54"/>
      <c r="BO53" s="54"/>
      <c r="BP53" s="54"/>
      <c r="BQ53" s="54"/>
      <c r="BR53" s="54"/>
      <c r="BS53" s="54"/>
      <c r="BT53" s="54"/>
      <c r="BU53" s="54"/>
      <c r="BV53" s="54"/>
      <c r="BW53" s="54"/>
      <c r="BX53" s="54"/>
      <c r="BY53" s="54"/>
      <c r="BZ53" s="6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4"/>
      <c r="BN54" s="54"/>
      <c r="BO54" s="54"/>
      <c r="BP54" s="54"/>
      <c r="BQ54" s="54"/>
      <c r="BR54" s="54"/>
      <c r="BS54" s="54"/>
      <c r="BT54" s="54"/>
      <c r="BU54" s="54"/>
      <c r="BV54" s="54"/>
      <c r="BW54" s="54"/>
      <c r="BX54" s="54"/>
      <c r="BY54" s="54"/>
      <c r="BZ54" s="6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4"/>
      <c r="BN55" s="54"/>
      <c r="BO55" s="54"/>
      <c r="BP55" s="54"/>
      <c r="BQ55" s="54"/>
      <c r="BR55" s="54"/>
      <c r="BS55" s="54"/>
      <c r="BT55" s="54"/>
      <c r="BU55" s="54"/>
      <c r="BV55" s="54"/>
      <c r="BW55" s="54"/>
      <c r="BX55" s="54"/>
      <c r="BY55" s="54"/>
      <c r="BZ55" s="67"/>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4"/>
      <c r="BN56" s="54"/>
      <c r="BO56" s="54"/>
      <c r="BP56" s="54"/>
      <c r="BQ56" s="54"/>
      <c r="BR56" s="54"/>
      <c r="BS56" s="54"/>
      <c r="BT56" s="54"/>
      <c r="BU56" s="54"/>
      <c r="BV56" s="54"/>
      <c r="BW56" s="54"/>
      <c r="BX56" s="54"/>
      <c r="BY56" s="54"/>
      <c r="BZ56" s="67"/>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4"/>
      <c r="BN57" s="54"/>
      <c r="BO57" s="54"/>
      <c r="BP57" s="54"/>
      <c r="BQ57" s="54"/>
      <c r="BR57" s="54"/>
      <c r="BS57" s="54"/>
      <c r="BT57" s="54"/>
      <c r="BU57" s="54"/>
      <c r="BV57" s="54"/>
      <c r="BW57" s="54"/>
      <c r="BX57" s="54"/>
      <c r="BY57" s="54"/>
      <c r="BZ57" s="67"/>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4"/>
      <c r="BN58" s="54"/>
      <c r="BO58" s="54"/>
      <c r="BP58" s="54"/>
      <c r="BQ58" s="54"/>
      <c r="BR58" s="54"/>
      <c r="BS58" s="54"/>
      <c r="BT58" s="54"/>
      <c r="BU58" s="54"/>
      <c r="BV58" s="54"/>
      <c r="BW58" s="54"/>
      <c r="BX58" s="54"/>
      <c r="BY58" s="54"/>
      <c r="BZ58" s="67"/>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4"/>
      <c r="BN59" s="54"/>
      <c r="BO59" s="54"/>
      <c r="BP59" s="54"/>
      <c r="BQ59" s="54"/>
      <c r="BR59" s="54"/>
      <c r="BS59" s="54"/>
      <c r="BT59" s="54"/>
      <c r="BU59" s="54"/>
      <c r="BV59" s="54"/>
      <c r="BW59" s="54"/>
      <c r="BX59" s="54"/>
      <c r="BY59" s="54"/>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4"/>
      <c r="BN60" s="54"/>
      <c r="BO60" s="54"/>
      <c r="BP60" s="54"/>
      <c r="BQ60" s="54"/>
      <c r="BR60" s="54"/>
      <c r="BS60" s="54"/>
      <c r="BT60" s="54"/>
      <c r="BU60" s="54"/>
      <c r="BV60" s="54"/>
      <c r="BW60" s="54"/>
      <c r="BX60" s="54"/>
      <c r="BY60" s="54"/>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4"/>
      <c r="BN61" s="54"/>
      <c r="BO61" s="54"/>
      <c r="BP61" s="54"/>
      <c r="BQ61" s="54"/>
      <c r="BR61" s="54"/>
      <c r="BS61" s="54"/>
      <c r="BT61" s="54"/>
      <c r="BU61" s="54"/>
      <c r="BV61" s="54"/>
      <c r="BW61" s="54"/>
      <c r="BX61" s="54"/>
      <c r="BY61" s="54"/>
      <c r="BZ61" s="6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4"/>
      <c r="BN62" s="54"/>
      <c r="BO62" s="54"/>
      <c r="BP62" s="54"/>
      <c r="BQ62" s="54"/>
      <c r="BR62" s="54"/>
      <c r="BS62" s="54"/>
      <c r="BT62" s="54"/>
      <c r="BU62" s="54"/>
      <c r="BV62" s="54"/>
      <c r="BW62" s="54"/>
      <c r="BX62" s="54"/>
      <c r="BY62" s="54"/>
      <c r="BZ62" s="6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4"/>
      <c r="BN63" s="54"/>
      <c r="BO63" s="54"/>
      <c r="BP63" s="54"/>
      <c r="BQ63" s="54"/>
      <c r="BR63" s="54"/>
      <c r="BS63" s="54"/>
      <c r="BT63" s="54"/>
      <c r="BU63" s="54"/>
      <c r="BV63" s="54"/>
      <c r="BW63" s="54"/>
      <c r="BX63" s="54"/>
      <c r="BY63" s="54"/>
      <c r="BZ63" s="6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1"/>
      <c r="BN64" s="51"/>
      <c r="BO64" s="51"/>
      <c r="BP64" s="51"/>
      <c r="BQ64" s="51"/>
      <c r="BR64" s="51"/>
      <c r="BS64" s="51"/>
      <c r="BT64" s="51"/>
      <c r="BU64" s="51"/>
      <c r="BV64" s="51"/>
      <c r="BW64" s="51"/>
      <c r="BX64" s="51"/>
      <c r="BY64" s="51"/>
      <c r="BZ64" s="6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2"/>
      <c r="BN65" s="52"/>
      <c r="BO65" s="52"/>
      <c r="BP65" s="52"/>
      <c r="BQ65" s="52"/>
      <c r="BR65" s="52"/>
      <c r="BS65" s="52"/>
      <c r="BT65" s="52"/>
      <c r="BU65" s="52"/>
      <c r="BV65" s="52"/>
      <c r="BW65" s="52"/>
      <c r="BX65" s="52"/>
      <c r="BY65" s="52"/>
      <c r="BZ65" s="6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5" t="s">
        <v>44</v>
      </c>
      <c r="BM66" s="55"/>
      <c r="BN66" s="55"/>
      <c r="BO66" s="55"/>
      <c r="BP66" s="55"/>
      <c r="BQ66" s="55"/>
      <c r="BR66" s="55"/>
      <c r="BS66" s="55"/>
      <c r="BT66" s="55"/>
      <c r="BU66" s="55"/>
      <c r="BV66" s="55"/>
      <c r="BW66" s="55"/>
      <c r="BX66" s="55"/>
      <c r="BY66" s="55"/>
      <c r="BZ66" s="6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5"/>
      <c r="BM67" s="55"/>
      <c r="BN67" s="55"/>
      <c r="BO67" s="55"/>
      <c r="BP67" s="55"/>
      <c r="BQ67" s="55"/>
      <c r="BR67" s="55"/>
      <c r="BS67" s="55"/>
      <c r="BT67" s="55"/>
      <c r="BU67" s="55"/>
      <c r="BV67" s="55"/>
      <c r="BW67" s="55"/>
      <c r="BX67" s="55"/>
      <c r="BY67" s="55"/>
      <c r="BZ67" s="6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5"/>
      <c r="BM68" s="55"/>
      <c r="BN68" s="55"/>
      <c r="BO68" s="55"/>
      <c r="BP68" s="55"/>
      <c r="BQ68" s="55"/>
      <c r="BR68" s="55"/>
      <c r="BS68" s="55"/>
      <c r="BT68" s="55"/>
      <c r="BU68" s="55"/>
      <c r="BV68" s="55"/>
      <c r="BW68" s="55"/>
      <c r="BX68" s="55"/>
      <c r="BY68" s="55"/>
      <c r="BZ68" s="6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5"/>
      <c r="BM69" s="55"/>
      <c r="BN69" s="55"/>
      <c r="BO69" s="55"/>
      <c r="BP69" s="55"/>
      <c r="BQ69" s="55"/>
      <c r="BR69" s="55"/>
      <c r="BS69" s="55"/>
      <c r="BT69" s="55"/>
      <c r="BU69" s="55"/>
      <c r="BV69" s="55"/>
      <c r="BW69" s="55"/>
      <c r="BX69" s="55"/>
      <c r="BY69" s="55"/>
      <c r="BZ69" s="6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5"/>
      <c r="BM70" s="55"/>
      <c r="BN70" s="55"/>
      <c r="BO70" s="55"/>
      <c r="BP70" s="55"/>
      <c r="BQ70" s="55"/>
      <c r="BR70" s="55"/>
      <c r="BS70" s="55"/>
      <c r="BT70" s="55"/>
      <c r="BU70" s="55"/>
      <c r="BV70" s="55"/>
      <c r="BW70" s="55"/>
      <c r="BX70" s="55"/>
      <c r="BY70" s="55"/>
      <c r="BZ70" s="6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5"/>
      <c r="BM71" s="55"/>
      <c r="BN71" s="55"/>
      <c r="BO71" s="55"/>
      <c r="BP71" s="55"/>
      <c r="BQ71" s="55"/>
      <c r="BR71" s="55"/>
      <c r="BS71" s="55"/>
      <c r="BT71" s="55"/>
      <c r="BU71" s="55"/>
      <c r="BV71" s="55"/>
      <c r="BW71" s="55"/>
      <c r="BX71" s="55"/>
      <c r="BY71" s="55"/>
      <c r="BZ71" s="6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5"/>
      <c r="BM72" s="55"/>
      <c r="BN72" s="55"/>
      <c r="BO72" s="55"/>
      <c r="BP72" s="55"/>
      <c r="BQ72" s="55"/>
      <c r="BR72" s="55"/>
      <c r="BS72" s="55"/>
      <c r="BT72" s="55"/>
      <c r="BU72" s="55"/>
      <c r="BV72" s="55"/>
      <c r="BW72" s="55"/>
      <c r="BX72" s="55"/>
      <c r="BY72" s="55"/>
      <c r="BZ72" s="6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5"/>
      <c r="BM73" s="55"/>
      <c r="BN73" s="55"/>
      <c r="BO73" s="55"/>
      <c r="BP73" s="55"/>
      <c r="BQ73" s="55"/>
      <c r="BR73" s="55"/>
      <c r="BS73" s="55"/>
      <c r="BT73" s="55"/>
      <c r="BU73" s="55"/>
      <c r="BV73" s="55"/>
      <c r="BW73" s="55"/>
      <c r="BX73" s="55"/>
      <c r="BY73" s="55"/>
      <c r="BZ73" s="6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5"/>
      <c r="BM74" s="55"/>
      <c r="BN74" s="55"/>
      <c r="BO74" s="55"/>
      <c r="BP74" s="55"/>
      <c r="BQ74" s="55"/>
      <c r="BR74" s="55"/>
      <c r="BS74" s="55"/>
      <c r="BT74" s="55"/>
      <c r="BU74" s="55"/>
      <c r="BV74" s="55"/>
      <c r="BW74" s="55"/>
      <c r="BX74" s="55"/>
      <c r="BY74" s="55"/>
      <c r="BZ74" s="6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5"/>
      <c r="BM75" s="55"/>
      <c r="BN75" s="55"/>
      <c r="BO75" s="55"/>
      <c r="BP75" s="55"/>
      <c r="BQ75" s="55"/>
      <c r="BR75" s="55"/>
      <c r="BS75" s="55"/>
      <c r="BT75" s="55"/>
      <c r="BU75" s="55"/>
      <c r="BV75" s="55"/>
      <c r="BW75" s="55"/>
      <c r="BX75" s="55"/>
      <c r="BY75" s="55"/>
      <c r="BZ75" s="6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5"/>
      <c r="BM76" s="55"/>
      <c r="BN76" s="55"/>
      <c r="BO76" s="55"/>
      <c r="BP76" s="55"/>
      <c r="BQ76" s="55"/>
      <c r="BR76" s="55"/>
      <c r="BS76" s="55"/>
      <c r="BT76" s="55"/>
      <c r="BU76" s="55"/>
      <c r="BV76" s="55"/>
      <c r="BW76" s="55"/>
      <c r="BX76" s="55"/>
      <c r="BY76" s="55"/>
      <c r="BZ76" s="6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5"/>
      <c r="BM77" s="55"/>
      <c r="BN77" s="55"/>
      <c r="BO77" s="55"/>
      <c r="BP77" s="55"/>
      <c r="BQ77" s="55"/>
      <c r="BR77" s="55"/>
      <c r="BS77" s="55"/>
      <c r="BT77" s="55"/>
      <c r="BU77" s="55"/>
      <c r="BV77" s="55"/>
      <c r="BW77" s="55"/>
      <c r="BX77" s="55"/>
      <c r="BY77" s="55"/>
      <c r="BZ77" s="6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5"/>
      <c r="BM78" s="55"/>
      <c r="BN78" s="55"/>
      <c r="BO78" s="55"/>
      <c r="BP78" s="55"/>
      <c r="BQ78" s="55"/>
      <c r="BR78" s="55"/>
      <c r="BS78" s="55"/>
      <c r="BT78" s="55"/>
      <c r="BU78" s="55"/>
      <c r="BV78" s="55"/>
      <c r="BW78" s="55"/>
      <c r="BX78" s="55"/>
      <c r="BY78" s="55"/>
      <c r="BZ78" s="68"/>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5"/>
      <c r="BM79" s="55"/>
      <c r="BN79" s="55"/>
      <c r="BO79" s="55"/>
      <c r="BP79" s="55"/>
      <c r="BQ79" s="55"/>
      <c r="BR79" s="55"/>
      <c r="BS79" s="55"/>
      <c r="BT79" s="55"/>
      <c r="BU79" s="55"/>
      <c r="BV79" s="55"/>
      <c r="BW79" s="55"/>
      <c r="BX79" s="55"/>
      <c r="BY79" s="55"/>
      <c r="BZ79" s="68"/>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5"/>
      <c r="BM80" s="55"/>
      <c r="BN80" s="55"/>
      <c r="BO80" s="55"/>
      <c r="BP80" s="55"/>
      <c r="BQ80" s="55"/>
      <c r="BR80" s="55"/>
      <c r="BS80" s="55"/>
      <c r="BT80" s="55"/>
      <c r="BU80" s="55"/>
      <c r="BV80" s="55"/>
      <c r="BW80" s="55"/>
      <c r="BX80" s="55"/>
      <c r="BY80" s="55"/>
      <c r="BZ80" s="68"/>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5"/>
      <c r="BM81" s="55"/>
      <c r="BN81" s="55"/>
      <c r="BO81" s="55"/>
      <c r="BP81" s="55"/>
      <c r="BQ81" s="55"/>
      <c r="BR81" s="55"/>
      <c r="BS81" s="55"/>
      <c r="BT81" s="55"/>
      <c r="BU81" s="55"/>
      <c r="BV81" s="55"/>
      <c r="BW81" s="55"/>
      <c r="BX81" s="55"/>
      <c r="BY81" s="55"/>
      <c r="BZ81" s="68"/>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43</v>
      </c>
      <c r="C84" s="12"/>
      <c r="D84" s="12"/>
      <c r="E84" s="12" t="s">
        <v>46</v>
      </c>
      <c r="F84" s="12" t="s">
        <v>48</v>
      </c>
      <c r="G84" s="12" t="s">
        <v>49</v>
      </c>
      <c r="H84" s="12" t="s">
        <v>41</v>
      </c>
      <c r="I84" s="12" t="s">
        <v>8</v>
      </c>
      <c r="J84" s="12" t="s">
        <v>29</v>
      </c>
      <c r="K84" s="12" t="s">
        <v>50</v>
      </c>
      <c r="L84" s="12" t="s">
        <v>52</v>
      </c>
      <c r="M84" s="12" t="s">
        <v>33</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SeB51BCjoZIKTURPMWPJ4DJ+ce5qPpcZKVO3LrOmzJc8l+4spzPhhIxnNr5HmDv4552Ui4PDfdZc4VmpM38npQ==" saltValue="TztqN3HeHYRSknamfIG2K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47</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1" t="s">
        <v>57</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20</v>
      </c>
      <c r="B3" s="73" t="s">
        <v>51</v>
      </c>
      <c r="C3" s="73" t="s">
        <v>59</v>
      </c>
      <c r="D3" s="73" t="s">
        <v>60</v>
      </c>
      <c r="E3" s="73" t="s">
        <v>3</v>
      </c>
      <c r="F3" s="73" t="s">
        <v>2</v>
      </c>
      <c r="G3" s="73" t="s">
        <v>25</v>
      </c>
      <c r="H3" s="81" t="s">
        <v>30</v>
      </c>
      <c r="I3" s="84"/>
      <c r="J3" s="84"/>
      <c r="K3" s="84"/>
      <c r="L3" s="84"/>
      <c r="M3" s="84"/>
      <c r="N3" s="84"/>
      <c r="O3" s="84"/>
      <c r="P3" s="84"/>
      <c r="Q3" s="84"/>
      <c r="R3" s="84"/>
      <c r="S3" s="84"/>
      <c r="T3" s="84"/>
      <c r="U3" s="84"/>
      <c r="V3" s="84"/>
      <c r="W3" s="88"/>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10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61</v>
      </c>
      <c r="B4" s="74"/>
      <c r="C4" s="74"/>
      <c r="D4" s="74"/>
      <c r="E4" s="74"/>
      <c r="F4" s="74"/>
      <c r="G4" s="74"/>
      <c r="H4" s="82"/>
      <c r="I4" s="85"/>
      <c r="J4" s="85"/>
      <c r="K4" s="85"/>
      <c r="L4" s="85"/>
      <c r="M4" s="85"/>
      <c r="N4" s="85"/>
      <c r="O4" s="85"/>
      <c r="P4" s="85"/>
      <c r="Q4" s="85"/>
      <c r="R4" s="85"/>
      <c r="S4" s="85"/>
      <c r="T4" s="85"/>
      <c r="U4" s="85"/>
      <c r="V4" s="85"/>
      <c r="W4" s="89"/>
      <c r="X4" s="91" t="s">
        <v>53</v>
      </c>
      <c r="Y4" s="91"/>
      <c r="Z4" s="91"/>
      <c r="AA4" s="91"/>
      <c r="AB4" s="91"/>
      <c r="AC4" s="91"/>
      <c r="AD4" s="91"/>
      <c r="AE4" s="91"/>
      <c r="AF4" s="91"/>
      <c r="AG4" s="91"/>
      <c r="AH4" s="91"/>
      <c r="AI4" s="91" t="s">
        <v>45</v>
      </c>
      <c r="AJ4" s="91"/>
      <c r="AK4" s="91"/>
      <c r="AL4" s="91"/>
      <c r="AM4" s="91"/>
      <c r="AN4" s="91"/>
      <c r="AO4" s="91"/>
      <c r="AP4" s="91"/>
      <c r="AQ4" s="91"/>
      <c r="AR4" s="91"/>
      <c r="AS4" s="91"/>
      <c r="AT4" s="91" t="s">
        <v>38</v>
      </c>
      <c r="AU4" s="91"/>
      <c r="AV4" s="91"/>
      <c r="AW4" s="91"/>
      <c r="AX4" s="91"/>
      <c r="AY4" s="91"/>
      <c r="AZ4" s="91"/>
      <c r="BA4" s="91"/>
      <c r="BB4" s="91"/>
      <c r="BC4" s="91"/>
      <c r="BD4" s="91"/>
      <c r="BE4" s="91" t="s">
        <v>63</v>
      </c>
      <c r="BF4" s="91"/>
      <c r="BG4" s="91"/>
      <c r="BH4" s="91"/>
      <c r="BI4" s="91"/>
      <c r="BJ4" s="91"/>
      <c r="BK4" s="91"/>
      <c r="BL4" s="91"/>
      <c r="BM4" s="91"/>
      <c r="BN4" s="91"/>
      <c r="BO4" s="91"/>
      <c r="BP4" s="91" t="s">
        <v>35</v>
      </c>
      <c r="BQ4" s="91"/>
      <c r="BR4" s="91"/>
      <c r="BS4" s="91"/>
      <c r="BT4" s="91"/>
      <c r="BU4" s="91"/>
      <c r="BV4" s="91"/>
      <c r="BW4" s="91"/>
      <c r="BX4" s="91"/>
      <c r="BY4" s="91"/>
      <c r="BZ4" s="91"/>
      <c r="CA4" s="91" t="s">
        <v>64</v>
      </c>
      <c r="CB4" s="91"/>
      <c r="CC4" s="91"/>
      <c r="CD4" s="91"/>
      <c r="CE4" s="91"/>
      <c r="CF4" s="91"/>
      <c r="CG4" s="91"/>
      <c r="CH4" s="91"/>
      <c r="CI4" s="91"/>
      <c r="CJ4" s="91"/>
      <c r="CK4" s="91"/>
      <c r="CL4" s="91" t="s">
        <v>66</v>
      </c>
      <c r="CM4" s="91"/>
      <c r="CN4" s="91"/>
      <c r="CO4" s="91"/>
      <c r="CP4" s="91"/>
      <c r="CQ4" s="91"/>
      <c r="CR4" s="91"/>
      <c r="CS4" s="91"/>
      <c r="CT4" s="91"/>
      <c r="CU4" s="91"/>
      <c r="CV4" s="91"/>
      <c r="CW4" s="91" t="s">
        <v>67</v>
      </c>
      <c r="CX4" s="91"/>
      <c r="CY4" s="91"/>
      <c r="CZ4" s="91"/>
      <c r="DA4" s="91"/>
      <c r="DB4" s="91"/>
      <c r="DC4" s="91"/>
      <c r="DD4" s="91"/>
      <c r="DE4" s="91"/>
      <c r="DF4" s="91"/>
      <c r="DG4" s="91"/>
      <c r="DH4" s="91" t="s">
        <v>68</v>
      </c>
      <c r="DI4" s="91"/>
      <c r="DJ4" s="91"/>
      <c r="DK4" s="91"/>
      <c r="DL4" s="91"/>
      <c r="DM4" s="91"/>
      <c r="DN4" s="91"/>
      <c r="DO4" s="91"/>
      <c r="DP4" s="91"/>
      <c r="DQ4" s="91"/>
      <c r="DR4" s="91"/>
      <c r="DS4" s="91" t="s">
        <v>62</v>
      </c>
      <c r="DT4" s="91"/>
      <c r="DU4" s="91"/>
      <c r="DV4" s="91"/>
      <c r="DW4" s="91"/>
      <c r="DX4" s="91"/>
      <c r="DY4" s="91"/>
      <c r="DZ4" s="91"/>
      <c r="EA4" s="91"/>
      <c r="EB4" s="91"/>
      <c r="EC4" s="91"/>
      <c r="ED4" s="91" t="s">
        <v>69</v>
      </c>
      <c r="EE4" s="91"/>
      <c r="EF4" s="91"/>
      <c r="EG4" s="91"/>
      <c r="EH4" s="91"/>
      <c r="EI4" s="91"/>
      <c r="EJ4" s="91"/>
      <c r="EK4" s="91"/>
      <c r="EL4" s="91"/>
      <c r="EM4" s="91"/>
      <c r="EN4" s="91"/>
    </row>
    <row r="5" spans="1:144">
      <c r="A5" s="71" t="s">
        <v>28</v>
      </c>
      <c r="B5" s="75"/>
      <c r="C5" s="75"/>
      <c r="D5" s="75"/>
      <c r="E5" s="75"/>
      <c r="F5" s="75"/>
      <c r="G5" s="75"/>
      <c r="H5" s="83" t="s">
        <v>58</v>
      </c>
      <c r="I5" s="83" t="s">
        <v>70</v>
      </c>
      <c r="J5" s="83" t="s">
        <v>71</v>
      </c>
      <c r="K5" s="83" t="s">
        <v>72</v>
      </c>
      <c r="L5" s="83" t="s">
        <v>73</v>
      </c>
      <c r="M5" s="83" t="s">
        <v>5</v>
      </c>
      <c r="N5" s="83" t="s">
        <v>74</v>
      </c>
      <c r="O5" s="83" t="s">
        <v>75</v>
      </c>
      <c r="P5" s="83" t="s">
        <v>76</v>
      </c>
      <c r="Q5" s="83" t="s">
        <v>77</v>
      </c>
      <c r="R5" s="83" t="s">
        <v>78</v>
      </c>
      <c r="S5" s="83" t="s">
        <v>79</v>
      </c>
      <c r="T5" s="83" t="s">
        <v>65</v>
      </c>
      <c r="U5" s="83" t="s">
        <v>80</v>
      </c>
      <c r="V5" s="83" t="s">
        <v>81</v>
      </c>
      <c r="W5" s="83" t="s">
        <v>82</v>
      </c>
      <c r="X5" s="83" t="s">
        <v>83</v>
      </c>
      <c r="Y5" s="83" t="s">
        <v>84</v>
      </c>
      <c r="Z5" s="83" t="s">
        <v>85</v>
      </c>
      <c r="AA5" s="83" t="s">
        <v>0</v>
      </c>
      <c r="AB5" s="83" t="s">
        <v>86</v>
      </c>
      <c r="AC5" s="83" t="s">
        <v>88</v>
      </c>
      <c r="AD5" s="83" t="s">
        <v>89</v>
      </c>
      <c r="AE5" s="83" t="s">
        <v>90</v>
      </c>
      <c r="AF5" s="83" t="s">
        <v>91</v>
      </c>
      <c r="AG5" s="83" t="s">
        <v>92</v>
      </c>
      <c r="AH5" s="83" t="s">
        <v>43</v>
      </c>
      <c r="AI5" s="83" t="s">
        <v>83</v>
      </c>
      <c r="AJ5" s="83" t="s">
        <v>84</v>
      </c>
      <c r="AK5" s="83" t="s">
        <v>85</v>
      </c>
      <c r="AL5" s="83" t="s">
        <v>0</v>
      </c>
      <c r="AM5" s="83" t="s">
        <v>86</v>
      </c>
      <c r="AN5" s="83" t="s">
        <v>88</v>
      </c>
      <c r="AO5" s="83" t="s">
        <v>89</v>
      </c>
      <c r="AP5" s="83" t="s">
        <v>90</v>
      </c>
      <c r="AQ5" s="83" t="s">
        <v>91</v>
      </c>
      <c r="AR5" s="83" t="s">
        <v>92</v>
      </c>
      <c r="AS5" s="83" t="s">
        <v>87</v>
      </c>
      <c r="AT5" s="83" t="s">
        <v>83</v>
      </c>
      <c r="AU5" s="83" t="s">
        <v>84</v>
      </c>
      <c r="AV5" s="83" t="s">
        <v>85</v>
      </c>
      <c r="AW5" s="83" t="s">
        <v>0</v>
      </c>
      <c r="AX5" s="83" t="s">
        <v>86</v>
      </c>
      <c r="AY5" s="83" t="s">
        <v>88</v>
      </c>
      <c r="AZ5" s="83" t="s">
        <v>89</v>
      </c>
      <c r="BA5" s="83" t="s">
        <v>90</v>
      </c>
      <c r="BB5" s="83" t="s">
        <v>91</v>
      </c>
      <c r="BC5" s="83" t="s">
        <v>92</v>
      </c>
      <c r="BD5" s="83" t="s">
        <v>87</v>
      </c>
      <c r="BE5" s="83" t="s">
        <v>83</v>
      </c>
      <c r="BF5" s="83" t="s">
        <v>84</v>
      </c>
      <c r="BG5" s="83" t="s">
        <v>85</v>
      </c>
      <c r="BH5" s="83" t="s">
        <v>0</v>
      </c>
      <c r="BI5" s="83" t="s">
        <v>86</v>
      </c>
      <c r="BJ5" s="83" t="s">
        <v>88</v>
      </c>
      <c r="BK5" s="83" t="s">
        <v>89</v>
      </c>
      <c r="BL5" s="83" t="s">
        <v>90</v>
      </c>
      <c r="BM5" s="83" t="s">
        <v>91</v>
      </c>
      <c r="BN5" s="83" t="s">
        <v>92</v>
      </c>
      <c r="BO5" s="83" t="s">
        <v>87</v>
      </c>
      <c r="BP5" s="83" t="s">
        <v>83</v>
      </c>
      <c r="BQ5" s="83" t="s">
        <v>84</v>
      </c>
      <c r="BR5" s="83" t="s">
        <v>85</v>
      </c>
      <c r="BS5" s="83" t="s">
        <v>0</v>
      </c>
      <c r="BT5" s="83" t="s">
        <v>86</v>
      </c>
      <c r="BU5" s="83" t="s">
        <v>88</v>
      </c>
      <c r="BV5" s="83" t="s">
        <v>89</v>
      </c>
      <c r="BW5" s="83" t="s">
        <v>90</v>
      </c>
      <c r="BX5" s="83" t="s">
        <v>91</v>
      </c>
      <c r="BY5" s="83" t="s">
        <v>92</v>
      </c>
      <c r="BZ5" s="83" t="s">
        <v>87</v>
      </c>
      <c r="CA5" s="83" t="s">
        <v>83</v>
      </c>
      <c r="CB5" s="83" t="s">
        <v>84</v>
      </c>
      <c r="CC5" s="83" t="s">
        <v>85</v>
      </c>
      <c r="CD5" s="83" t="s">
        <v>0</v>
      </c>
      <c r="CE5" s="83" t="s">
        <v>86</v>
      </c>
      <c r="CF5" s="83" t="s">
        <v>88</v>
      </c>
      <c r="CG5" s="83" t="s">
        <v>89</v>
      </c>
      <c r="CH5" s="83" t="s">
        <v>90</v>
      </c>
      <c r="CI5" s="83" t="s">
        <v>91</v>
      </c>
      <c r="CJ5" s="83" t="s">
        <v>92</v>
      </c>
      <c r="CK5" s="83" t="s">
        <v>87</v>
      </c>
      <c r="CL5" s="83" t="s">
        <v>83</v>
      </c>
      <c r="CM5" s="83" t="s">
        <v>84</v>
      </c>
      <c r="CN5" s="83" t="s">
        <v>85</v>
      </c>
      <c r="CO5" s="83" t="s">
        <v>0</v>
      </c>
      <c r="CP5" s="83" t="s">
        <v>86</v>
      </c>
      <c r="CQ5" s="83" t="s">
        <v>88</v>
      </c>
      <c r="CR5" s="83" t="s">
        <v>89</v>
      </c>
      <c r="CS5" s="83" t="s">
        <v>90</v>
      </c>
      <c r="CT5" s="83" t="s">
        <v>91</v>
      </c>
      <c r="CU5" s="83" t="s">
        <v>92</v>
      </c>
      <c r="CV5" s="83" t="s">
        <v>87</v>
      </c>
      <c r="CW5" s="83" t="s">
        <v>83</v>
      </c>
      <c r="CX5" s="83" t="s">
        <v>84</v>
      </c>
      <c r="CY5" s="83" t="s">
        <v>85</v>
      </c>
      <c r="CZ5" s="83" t="s">
        <v>0</v>
      </c>
      <c r="DA5" s="83" t="s">
        <v>86</v>
      </c>
      <c r="DB5" s="83" t="s">
        <v>88</v>
      </c>
      <c r="DC5" s="83" t="s">
        <v>89</v>
      </c>
      <c r="DD5" s="83" t="s">
        <v>90</v>
      </c>
      <c r="DE5" s="83" t="s">
        <v>91</v>
      </c>
      <c r="DF5" s="83" t="s">
        <v>92</v>
      </c>
      <c r="DG5" s="83" t="s">
        <v>87</v>
      </c>
      <c r="DH5" s="83" t="s">
        <v>83</v>
      </c>
      <c r="DI5" s="83" t="s">
        <v>84</v>
      </c>
      <c r="DJ5" s="83" t="s">
        <v>85</v>
      </c>
      <c r="DK5" s="83" t="s">
        <v>0</v>
      </c>
      <c r="DL5" s="83" t="s">
        <v>86</v>
      </c>
      <c r="DM5" s="83" t="s">
        <v>88</v>
      </c>
      <c r="DN5" s="83" t="s">
        <v>89</v>
      </c>
      <c r="DO5" s="83" t="s">
        <v>90</v>
      </c>
      <c r="DP5" s="83" t="s">
        <v>91</v>
      </c>
      <c r="DQ5" s="83" t="s">
        <v>92</v>
      </c>
      <c r="DR5" s="83" t="s">
        <v>87</v>
      </c>
      <c r="DS5" s="83" t="s">
        <v>83</v>
      </c>
      <c r="DT5" s="83" t="s">
        <v>84</v>
      </c>
      <c r="DU5" s="83" t="s">
        <v>85</v>
      </c>
      <c r="DV5" s="83" t="s">
        <v>0</v>
      </c>
      <c r="DW5" s="83" t="s">
        <v>86</v>
      </c>
      <c r="DX5" s="83" t="s">
        <v>88</v>
      </c>
      <c r="DY5" s="83" t="s">
        <v>89</v>
      </c>
      <c r="DZ5" s="83" t="s">
        <v>90</v>
      </c>
      <c r="EA5" s="83" t="s">
        <v>91</v>
      </c>
      <c r="EB5" s="83" t="s">
        <v>92</v>
      </c>
      <c r="EC5" s="83" t="s">
        <v>87</v>
      </c>
      <c r="ED5" s="83" t="s">
        <v>83</v>
      </c>
      <c r="EE5" s="83" t="s">
        <v>84</v>
      </c>
      <c r="EF5" s="83" t="s">
        <v>85</v>
      </c>
      <c r="EG5" s="83" t="s">
        <v>0</v>
      </c>
      <c r="EH5" s="83" t="s">
        <v>86</v>
      </c>
      <c r="EI5" s="83" t="s">
        <v>88</v>
      </c>
      <c r="EJ5" s="83" t="s">
        <v>89</v>
      </c>
      <c r="EK5" s="83" t="s">
        <v>90</v>
      </c>
      <c r="EL5" s="83" t="s">
        <v>91</v>
      </c>
      <c r="EM5" s="83" t="s">
        <v>92</v>
      </c>
      <c r="EN5" s="83" t="s">
        <v>87</v>
      </c>
    </row>
    <row r="6" spans="1:144" s="70" customFormat="1">
      <c r="A6" s="71" t="s">
        <v>93</v>
      </c>
      <c r="B6" s="76">
        <f t="shared" ref="B6:W6" si="1">B7</f>
        <v>2021</v>
      </c>
      <c r="C6" s="76">
        <f t="shared" si="1"/>
        <v>103454</v>
      </c>
      <c r="D6" s="76">
        <f t="shared" si="1"/>
        <v>46</v>
      </c>
      <c r="E6" s="76">
        <f t="shared" si="1"/>
        <v>1</v>
      </c>
      <c r="F6" s="76">
        <f t="shared" si="1"/>
        <v>0</v>
      </c>
      <c r="G6" s="76">
        <f t="shared" si="1"/>
        <v>1</v>
      </c>
      <c r="H6" s="76" t="str">
        <f t="shared" si="1"/>
        <v>群馬県　吉岡町</v>
      </c>
      <c r="I6" s="76" t="str">
        <f t="shared" si="1"/>
        <v>法適用</v>
      </c>
      <c r="J6" s="76" t="str">
        <f t="shared" si="1"/>
        <v>水道事業</v>
      </c>
      <c r="K6" s="76" t="str">
        <f t="shared" si="1"/>
        <v>末端給水事業</v>
      </c>
      <c r="L6" s="76" t="str">
        <f t="shared" si="1"/>
        <v>A6</v>
      </c>
      <c r="M6" s="76" t="str">
        <f t="shared" si="1"/>
        <v>非設置</v>
      </c>
      <c r="N6" s="86" t="str">
        <f t="shared" si="1"/>
        <v>-</v>
      </c>
      <c r="O6" s="86">
        <f t="shared" si="1"/>
        <v>76.83</v>
      </c>
      <c r="P6" s="86">
        <f t="shared" si="1"/>
        <v>99.63</v>
      </c>
      <c r="Q6" s="86">
        <f t="shared" si="1"/>
        <v>2497</v>
      </c>
      <c r="R6" s="86">
        <f t="shared" si="1"/>
        <v>22111</v>
      </c>
      <c r="S6" s="86">
        <f t="shared" si="1"/>
        <v>20.46</v>
      </c>
      <c r="T6" s="86">
        <f t="shared" si="1"/>
        <v>1080.69</v>
      </c>
      <c r="U6" s="86">
        <f t="shared" si="1"/>
        <v>22078</v>
      </c>
      <c r="V6" s="86">
        <f t="shared" si="1"/>
        <v>20.46</v>
      </c>
      <c r="W6" s="86">
        <f t="shared" si="1"/>
        <v>1079.08</v>
      </c>
      <c r="X6" s="92">
        <f t="shared" ref="X6:AG6" si="2">IF(X7="",NA(),X7)</f>
        <v>104.91</v>
      </c>
      <c r="Y6" s="92">
        <f t="shared" si="2"/>
        <v>105.23</v>
      </c>
      <c r="Z6" s="92">
        <f t="shared" si="2"/>
        <v>105.3</v>
      </c>
      <c r="AA6" s="92">
        <f t="shared" si="2"/>
        <v>104.26</v>
      </c>
      <c r="AB6" s="92">
        <f t="shared" si="2"/>
        <v>106.58</v>
      </c>
      <c r="AC6" s="92">
        <f t="shared" si="2"/>
        <v>110.05</v>
      </c>
      <c r="AD6" s="92">
        <f t="shared" si="2"/>
        <v>108.87</v>
      </c>
      <c r="AE6" s="92">
        <f t="shared" si="2"/>
        <v>108.61</v>
      </c>
      <c r="AF6" s="92">
        <f t="shared" si="2"/>
        <v>108.35</v>
      </c>
      <c r="AG6" s="92">
        <f t="shared" si="2"/>
        <v>108.84</v>
      </c>
      <c r="AH6" s="86" t="str">
        <f>IF(AH7="","",IF(AH7="-","【-】","【"&amp;SUBSTITUTE(TEXT(AH7,"#,##0.00"),"-","△")&amp;"】"))</f>
        <v>【111.39】</v>
      </c>
      <c r="AI6" s="86">
        <f t="shared" ref="AI6:AR6" si="3">IF(AI7="",NA(),AI7)</f>
        <v>0</v>
      </c>
      <c r="AJ6" s="86">
        <f t="shared" si="3"/>
        <v>0</v>
      </c>
      <c r="AK6" s="86">
        <f t="shared" si="3"/>
        <v>0</v>
      </c>
      <c r="AL6" s="86">
        <f t="shared" si="3"/>
        <v>0</v>
      </c>
      <c r="AM6" s="86">
        <f t="shared" si="3"/>
        <v>0</v>
      </c>
      <c r="AN6" s="92">
        <f t="shared" si="3"/>
        <v>2.64</v>
      </c>
      <c r="AO6" s="92">
        <f t="shared" si="3"/>
        <v>3.16</v>
      </c>
      <c r="AP6" s="92">
        <f t="shared" si="3"/>
        <v>3.59</v>
      </c>
      <c r="AQ6" s="92">
        <f t="shared" si="3"/>
        <v>3.98</v>
      </c>
      <c r="AR6" s="92">
        <f t="shared" si="3"/>
        <v>6.02</v>
      </c>
      <c r="AS6" s="86" t="str">
        <f>IF(AS7="","",IF(AS7="-","【-】","【"&amp;SUBSTITUTE(TEXT(AS7,"#,##0.00"),"-","△")&amp;"】"))</f>
        <v>【1.30】</v>
      </c>
      <c r="AT6" s="92">
        <f t="shared" ref="AT6:BC6" si="4">IF(AT7="",NA(),AT7)</f>
        <v>187.16</v>
      </c>
      <c r="AU6" s="92">
        <f t="shared" si="4"/>
        <v>176.44</v>
      </c>
      <c r="AV6" s="92">
        <f t="shared" si="4"/>
        <v>161.25</v>
      </c>
      <c r="AW6" s="92">
        <f t="shared" si="4"/>
        <v>225.97</v>
      </c>
      <c r="AX6" s="92">
        <f t="shared" si="4"/>
        <v>236.85</v>
      </c>
      <c r="AY6" s="92">
        <f t="shared" si="4"/>
        <v>359.47</v>
      </c>
      <c r="AZ6" s="92">
        <f t="shared" si="4"/>
        <v>369.69</v>
      </c>
      <c r="BA6" s="92">
        <f t="shared" si="4"/>
        <v>379.08</v>
      </c>
      <c r="BB6" s="92">
        <f t="shared" si="4"/>
        <v>367.55</v>
      </c>
      <c r="BC6" s="92">
        <f t="shared" si="4"/>
        <v>378.56</v>
      </c>
      <c r="BD6" s="86" t="str">
        <f>IF(BD7="","",IF(BD7="-","【-】","【"&amp;SUBSTITUTE(TEXT(BD7,"#,##0.00"),"-","△")&amp;"】"))</f>
        <v>【261.51】</v>
      </c>
      <c r="BE6" s="92">
        <f t="shared" ref="BE6:BN6" si="5">IF(BE7="",NA(),BE7)</f>
        <v>352.68</v>
      </c>
      <c r="BF6" s="92">
        <f t="shared" si="5"/>
        <v>329.09</v>
      </c>
      <c r="BG6" s="92">
        <f t="shared" si="5"/>
        <v>311.31</v>
      </c>
      <c r="BH6" s="92">
        <f t="shared" si="5"/>
        <v>279.45999999999998</v>
      </c>
      <c r="BI6" s="92">
        <f t="shared" si="5"/>
        <v>257.62</v>
      </c>
      <c r="BJ6" s="92">
        <f t="shared" si="5"/>
        <v>401.79</v>
      </c>
      <c r="BK6" s="92">
        <f t="shared" si="5"/>
        <v>402.99</v>
      </c>
      <c r="BL6" s="92">
        <f t="shared" si="5"/>
        <v>398.98</v>
      </c>
      <c r="BM6" s="92">
        <f t="shared" si="5"/>
        <v>418.68</v>
      </c>
      <c r="BN6" s="92">
        <f t="shared" si="5"/>
        <v>395.68</v>
      </c>
      <c r="BO6" s="86" t="str">
        <f>IF(BO7="","",IF(BO7="-","【-】","【"&amp;SUBSTITUTE(TEXT(BO7,"#,##0.00"),"-","△")&amp;"】"))</f>
        <v>【265.16】</v>
      </c>
      <c r="BP6" s="92">
        <f t="shared" ref="BP6:BY6" si="6">IF(BP7="",NA(),BP7)</f>
        <v>95.7</v>
      </c>
      <c r="BQ6" s="92">
        <f t="shared" si="6"/>
        <v>95.33</v>
      </c>
      <c r="BR6" s="92">
        <f t="shared" si="6"/>
        <v>96.44</v>
      </c>
      <c r="BS6" s="92">
        <f t="shared" si="6"/>
        <v>95.87</v>
      </c>
      <c r="BT6" s="92">
        <f t="shared" si="6"/>
        <v>95.27</v>
      </c>
      <c r="BU6" s="92">
        <f t="shared" si="6"/>
        <v>100.12</v>
      </c>
      <c r="BV6" s="92">
        <f t="shared" si="6"/>
        <v>98.66</v>
      </c>
      <c r="BW6" s="92">
        <f t="shared" si="6"/>
        <v>98.64</v>
      </c>
      <c r="BX6" s="92">
        <f t="shared" si="6"/>
        <v>94.78</v>
      </c>
      <c r="BY6" s="92">
        <f t="shared" si="6"/>
        <v>97.59</v>
      </c>
      <c r="BZ6" s="86" t="str">
        <f>IF(BZ7="","",IF(BZ7="-","【-】","【"&amp;SUBSTITUTE(TEXT(BZ7,"#,##0.00"),"-","△")&amp;"】"))</f>
        <v>【102.35】</v>
      </c>
      <c r="CA6" s="92">
        <f t="shared" ref="CA6:CJ6" si="7">IF(CA7="",NA(),CA7)</f>
        <v>137.5</v>
      </c>
      <c r="CB6" s="92">
        <f t="shared" si="7"/>
        <v>137.97999999999999</v>
      </c>
      <c r="CC6" s="92">
        <f t="shared" si="7"/>
        <v>136.06</v>
      </c>
      <c r="CD6" s="92">
        <f t="shared" si="7"/>
        <v>136.37</v>
      </c>
      <c r="CE6" s="92">
        <f t="shared" si="7"/>
        <v>137.27000000000001</v>
      </c>
      <c r="CF6" s="92">
        <f t="shared" si="7"/>
        <v>174.97</v>
      </c>
      <c r="CG6" s="92">
        <f t="shared" si="7"/>
        <v>178.59</v>
      </c>
      <c r="CH6" s="92">
        <f t="shared" si="7"/>
        <v>178.92</v>
      </c>
      <c r="CI6" s="92">
        <f t="shared" si="7"/>
        <v>181.3</v>
      </c>
      <c r="CJ6" s="92">
        <f t="shared" si="7"/>
        <v>181.71</v>
      </c>
      <c r="CK6" s="86" t="str">
        <f>IF(CK7="","",IF(CK7="-","【-】","【"&amp;SUBSTITUTE(TEXT(CK7,"#,##0.00"),"-","△")&amp;"】"))</f>
        <v>【167.74】</v>
      </c>
      <c r="CL6" s="92">
        <f t="shared" ref="CL6:CU6" si="8">IF(CL7="",NA(),CL7)</f>
        <v>65.650000000000006</v>
      </c>
      <c r="CM6" s="92">
        <f t="shared" si="8"/>
        <v>64.48</v>
      </c>
      <c r="CN6" s="92">
        <f t="shared" si="8"/>
        <v>60.35</v>
      </c>
      <c r="CO6" s="92">
        <f t="shared" si="8"/>
        <v>62.44</v>
      </c>
      <c r="CP6" s="92">
        <f t="shared" si="8"/>
        <v>63.42</v>
      </c>
      <c r="CQ6" s="92">
        <f t="shared" si="8"/>
        <v>55.63</v>
      </c>
      <c r="CR6" s="92">
        <f t="shared" si="8"/>
        <v>55.03</v>
      </c>
      <c r="CS6" s="92">
        <f t="shared" si="8"/>
        <v>55.14</v>
      </c>
      <c r="CT6" s="92">
        <f t="shared" si="8"/>
        <v>55.89</v>
      </c>
      <c r="CU6" s="92">
        <f t="shared" si="8"/>
        <v>55.72</v>
      </c>
      <c r="CV6" s="86" t="str">
        <f>IF(CV7="","",IF(CV7="-","【-】","【"&amp;SUBSTITUTE(TEXT(CV7,"#,##0.00"),"-","△")&amp;"】"))</f>
        <v>【60.29】</v>
      </c>
      <c r="CW6" s="92">
        <f t="shared" ref="CW6:DF6" si="9">IF(CW7="",NA(),CW7)</f>
        <v>80.290000000000006</v>
      </c>
      <c r="CX6" s="92">
        <f t="shared" si="9"/>
        <v>82.13</v>
      </c>
      <c r="CY6" s="92">
        <f t="shared" si="9"/>
        <v>86.36</v>
      </c>
      <c r="CZ6" s="92">
        <f t="shared" si="9"/>
        <v>86.49</v>
      </c>
      <c r="DA6" s="92">
        <f t="shared" si="9"/>
        <v>84.86</v>
      </c>
      <c r="DB6" s="92">
        <f t="shared" si="9"/>
        <v>82.04</v>
      </c>
      <c r="DC6" s="92">
        <f t="shared" si="9"/>
        <v>81.900000000000006</v>
      </c>
      <c r="DD6" s="92">
        <f t="shared" si="9"/>
        <v>81.39</v>
      </c>
      <c r="DE6" s="92">
        <f t="shared" si="9"/>
        <v>81.27</v>
      </c>
      <c r="DF6" s="92">
        <f t="shared" si="9"/>
        <v>81.260000000000005</v>
      </c>
      <c r="DG6" s="86" t="str">
        <f>IF(DG7="","",IF(DG7="-","【-】","【"&amp;SUBSTITUTE(TEXT(DG7,"#,##0.00"),"-","△")&amp;"】"))</f>
        <v>【90.12】</v>
      </c>
      <c r="DH6" s="92">
        <f t="shared" ref="DH6:DQ6" si="10">IF(DH7="",NA(),DH7)</f>
        <v>43.73</v>
      </c>
      <c r="DI6" s="92">
        <f t="shared" si="10"/>
        <v>44.65</v>
      </c>
      <c r="DJ6" s="92">
        <f t="shared" si="10"/>
        <v>45.33</v>
      </c>
      <c r="DK6" s="92">
        <f t="shared" si="10"/>
        <v>46.98</v>
      </c>
      <c r="DL6" s="92">
        <f t="shared" si="10"/>
        <v>48.15</v>
      </c>
      <c r="DM6" s="92">
        <f t="shared" si="10"/>
        <v>48.05</v>
      </c>
      <c r="DN6" s="92">
        <f t="shared" si="10"/>
        <v>48.87</v>
      </c>
      <c r="DO6" s="92">
        <f t="shared" si="10"/>
        <v>49.92</v>
      </c>
      <c r="DP6" s="92">
        <f t="shared" si="10"/>
        <v>50.63</v>
      </c>
      <c r="DQ6" s="92">
        <f t="shared" si="10"/>
        <v>51.29</v>
      </c>
      <c r="DR6" s="86" t="str">
        <f>IF(DR7="","",IF(DR7="-","【-】","【"&amp;SUBSTITUTE(TEXT(DR7,"#,##0.00"),"-","△")&amp;"】"))</f>
        <v>【50.88】</v>
      </c>
      <c r="DS6" s="92">
        <f t="shared" ref="DS6:EB6" si="11">IF(DS7="",NA(),DS7)</f>
        <v>5.62</v>
      </c>
      <c r="DT6" s="92">
        <f t="shared" si="11"/>
        <v>5.38</v>
      </c>
      <c r="DU6" s="92">
        <f t="shared" si="11"/>
        <v>4.42</v>
      </c>
      <c r="DV6" s="92">
        <f t="shared" si="11"/>
        <v>4.07</v>
      </c>
      <c r="DW6" s="92">
        <f t="shared" si="11"/>
        <v>3.32</v>
      </c>
      <c r="DX6" s="92">
        <f t="shared" si="11"/>
        <v>13.39</v>
      </c>
      <c r="DY6" s="92">
        <f t="shared" si="11"/>
        <v>14.85</v>
      </c>
      <c r="DZ6" s="92">
        <f t="shared" si="11"/>
        <v>16.88</v>
      </c>
      <c r="EA6" s="92">
        <f t="shared" si="11"/>
        <v>18.28</v>
      </c>
      <c r="EB6" s="92">
        <f t="shared" si="11"/>
        <v>19.61</v>
      </c>
      <c r="EC6" s="86" t="str">
        <f>IF(EC7="","",IF(EC7="-","【-】","【"&amp;SUBSTITUTE(TEXT(EC7,"#,##0.00"),"-","△")&amp;"】"))</f>
        <v>【22.30】</v>
      </c>
      <c r="ED6" s="92">
        <f t="shared" ref="ED6:EM6" si="12">IF(ED7="",NA(),ED7)</f>
        <v>1.29</v>
      </c>
      <c r="EE6" s="92">
        <f t="shared" si="12"/>
        <v>1.46</v>
      </c>
      <c r="EF6" s="92">
        <f t="shared" si="12"/>
        <v>1.78</v>
      </c>
      <c r="EG6" s="92">
        <f t="shared" si="12"/>
        <v>0.4</v>
      </c>
      <c r="EH6" s="92">
        <f t="shared" si="12"/>
        <v>0.5</v>
      </c>
      <c r="EI6" s="92">
        <f t="shared" si="12"/>
        <v>0.54</v>
      </c>
      <c r="EJ6" s="92">
        <f t="shared" si="12"/>
        <v>0.5</v>
      </c>
      <c r="EK6" s="92">
        <f t="shared" si="12"/>
        <v>0.52</v>
      </c>
      <c r="EL6" s="92">
        <f t="shared" si="12"/>
        <v>0.53</v>
      </c>
      <c r="EM6" s="92">
        <f t="shared" si="12"/>
        <v>0.48</v>
      </c>
      <c r="EN6" s="86" t="str">
        <f>IF(EN7="","",IF(EN7="-","【-】","【"&amp;SUBSTITUTE(TEXT(EN7,"#,##0.00"),"-","△")&amp;"】"))</f>
        <v>【0.66】</v>
      </c>
    </row>
    <row r="7" spans="1:144" s="70" customFormat="1">
      <c r="A7" s="71"/>
      <c r="B7" s="77">
        <v>2021</v>
      </c>
      <c r="C7" s="77">
        <v>103454</v>
      </c>
      <c r="D7" s="77">
        <v>46</v>
      </c>
      <c r="E7" s="77">
        <v>1</v>
      </c>
      <c r="F7" s="77">
        <v>0</v>
      </c>
      <c r="G7" s="77">
        <v>1</v>
      </c>
      <c r="H7" s="77" t="s">
        <v>95</v>
      </c>
      <c r="I7" s="77" t="s">
        <v>96</v>
      </c>
      <c r="J7" s="77" t="s">
        <v>97</v>
      </c>
      <c r="K7" s="77" t="s">
        <v>98</v>
      </c>
      <c r="L7" s="77" t="s">
        <v>99</v>
      </c>
      <c r="M7" s="77" t="s">
        <v>15</v>
      </c>
      <c r="N7" s="87" t="s">
        <v>100</v>
      </c>
      <c r="O7" s="87">
        <v>76.83</v>
      </c>
      <c r="P7" s="87">
        <v>99.63</v>
      </c>
      <c r="Q7" s="87">
        <v>2497</v>
      </c>
      <c r="R7" s="87">
        <v>22111</v>
      </c>
      <c r="S7" s="87">
        <v>20.46</v>
      </c>
      <c r="T7" s="87">
        <v>1080.69</v>
      </c>
      <c r="U7" s="87">
        <v>22078</v>
      </c>
      <c r="V7" s="87">
        <v>20.46</v>
      </c>
      <c r="W7" s="87">
        <v>1079.08</v>
      </c>
      <c r="X7" s="87">
        <v>104.91</v>
      </c>
      <c r="Y7" s="87">
        <v>105.23</v>
      </c>
      <c r="Z7" s="87">
        <v>105.3</v>
      </c>
      <c r="AA7" s="87">
        <v>104.26</v>
      </c>
      <c r="AB7" s="87">
        <v>106.58</v>
      </c>
      <c r="AC7" s="87">
        <v>110.05</v>
      </c>
      <c r="AD7" s="87">
        <v>108.87</v>
      </c>
      <c r="AE7" s="87">
        <v>108.61</v>
      </c>
      <c r="AF7" s="87">
        <v>108.35</v>
      </c>
      <c r="AG7" s="87">
        <v>108.84</v>
      </c>
      <c r="AH7" s="87">
        <v>111.39</v>
      </c>
      <c r="AI7" s="87">
        <v>0</v>
      </c>
      <c r="AJ7" s="87">
        <v>0</v>
      </c>
      <c r="AK7" s="87">
        <v>0</v>
      </c>
      <c r="AL7" s="87">
        <v>0</v>
      </c>
      <c r="AM7" s="87">
        <v>0</v>
      </c>
      <c r="AN7" s="87">
        <v>2.64</v>
      </c>
      <c r="AO7" s="87">
        <v>3.16</v>
      </c>
      <c r="AP7" s="87">
        <v>3.59</v>
      </c>
      <c r="AQ7" s="87">
        <v>3.98</v>
      </c>
      <c r="AR7" s="87">
        <v>6.02</v>
      </c>
      <c r="AS7" s="87">
        <v>1.3</v>
      </c>
      <c r="AT7" s="87">
        <v>187.16</v>
      </c>
      <c r="AU7" s="87">
        <v>176.44</v>
      </c>
      <c r="AV7" s="87">
        <v>161.25</v>
      </c>
      <c r="AW7" s="87">
        <v>225.97</v>
      </c>
      <c r="AX7" s="87">
        <v>236.85</v>
      </c>
      <c r="AY7" s="87">
        <v>359.47</v>
      </c>
      <c r="AZ7" s="87">
        <v>369.69</v>
      </c>
      <c r="BA7" s="87">
        <v>379.08</v>
      </c>
      <c r="BB7" s="87">
        <v>367.55</v>
      </c>
      <c r="BC7" s="87">
        <v>378.56</v>
      </c>
      <c r="BD7" s="87">
        <v>261.51</v>
      </c>
      <c r="BE7" s="87">
        <v>352.68</v>
      </c>
      <c r="BF7" s="87">
        <v>329.09</v>
      </c>
      <c r="BG7" s="87">
        <v>311.31</v>
      </c>
      <c r="BH7" s="87">
        <v>279.45999999999998</v>
      </c>
      <c r="BI7" s="87">
        <v>257.62</v>
      </c>
      <c r="BJ7" s="87">
        <v>401.79</v>
      </c>
      <c r="BK7" s="87">
        <v>402.99</v>
      </c>
      <c r="BL7" s="87">
        <v>398.98</v>
      </c>
      <c r="BM7" s="87">
        <v>418.68</v>
      </c>
      <c r="BN7" s="87">
        <v>395.68</v>
      </c>
      <c r="BO7" s="87">
        <v>265.16000000000003</v>
      </c>
      <c r="BP7" s="87">
        <v>95.7</v>
      </c>
      <c r="BQ7" s="87">
        <v>95.33</v>
      </c>
      <c r="BR7" s="87">
        <v>96.44</v>
      </c>
      <c r="BS7" s="87">
        <v>95.87</v>
      </c>
      <c r="BT7" s="87">
        <v>95.27</v>
      </c>
      <c r="BU7" s="87">
        <v>100.12</v>
      </c>
      <c r="BV7" s="87">
        <v>98.66</v>
      </c>
      <c r="BW7" s="87">
        <v>98.64</v>
      </c>
      <c r="BX7" s="87">
        <v>94.78</v>
      </c>
      <c r="BY7" s="87">
        <v>97.59</v>
      </c>
      <c r="BZ7" s="87">
        <v>102.35</v>
      </c>
      <c r="CA7" s="87">
        <v>137.5</v>
      </c>
      <c r="CB7" s="87">
        <v>137.97999999999999</v>
      </c>
      <c r="CC7" s="87">
        <v>136.06</v>
      </c>
      <c r="CD7" s="87">
        <v>136.37</v>
      </c>
      <c r="CE7" s="87">
        <v>137.27000000000001</v>
      </c>
      <c r="CF7" s="87">
        <v>174.97</v>
      </c>
      <c r="CG7" s="87">
        <v>178.59</v>
      </c>
      <c r="CH7" s="87">
        <v>178.92</v>
      </c>
      <c r="CI7" s="87">
        <v>181.3</v>
      </c>
      <c r="CJ7" s="87">
        <v>181.71</v>
      </c>
      <c r="CK7" s="87">
        <v>167.74</v>
      </c>
      <c r="CL7" s="87">
        <v>65.650000000000006</v>
      </c>
      <c r="CM7" s="87">
        <v>64.48</v>
      </c>
      <c r="CN7" s="87">
        <v>60.35</v>
      </c>
      <c r="CO7" s="87">
        <v>62.44</v>
      </c>
      <c r="CP7" s="87">
        <v>63.42</v>
      </c>
      <c r="CQ7" s="87">
        <v>55.63</v>
      </c>
      <c r="CR7" s="87">
        <v>55.03</v>
      </c>
      <c r="CS7" s="87">
        <v>55.14</v>
      </c>
      <c r="CT7" s="87">
        <v>55.89</v>
      </c>
      <c r="CU7" s="87">
        <v>55.72</v>
      </c>
      <c r="CV7" s="87">
        <v>60.29</v>
      </c>
      <c r="CW7" s="87">
        <v>80.290000000000006</v>
      </c>
      <c r="CX7" s="87">
        <v>82.13</v>
      </c>
      <c r="CY7" s="87">
        <v>86.36</v>
      </c>
      <c r="CZ7" s="87">
        <v>86.49</v>
      </c>
      <c r="DA7" s="87">
        <v>84.86</v>
      </c>
      <c r="DB7" s="87">
        <v>82.04</v>
      </c>
      <c r="DC7" s="87">
        <v>81.900000000000006</v>
      </c>
      <c r="DD7" s="87">
        <v>81.39</v>
      </c>
      <c r="DE7" s="87">
        <v>81.27</v>
      </c>
      <c r="DF7" s="87">
        <v>81.260000000000005</v>
      </c>
      <c r="DG7" s="87">
        <v>90.12</v>
      </c>
      <c r="DH7" s="87">
        <v>43.73</v>
      </c>
      <c r="DI7" s="87">
        <v>44.65</v>
      </c>
      <c r="DJ7" s="87">
        <v>45.33</v>
      </c>
      <c r="DK7" s="87">
        <v>46.98</v>
      </c>
      <c r="DL7" s="87">
        <v>48.15</v>
      </c>
      <c r="DM7" s="87">
        <v>48.05</v>
      </c>
      <c r="DN7" s="87">
        <v>48.87</v>
      </c>
      <c r="DO7" s="87">
        <v>49.92</v>
      </c>
      <c r="DP7" s="87">
        <v>50.63</v>
      </c>
      <c r="DQ7" s="87">
        <v>51.29</v>
      </c>
      <c r="DR7" s="87">
        <v>50.88</v>
      </c>
      <c r="DS7" s="87">
        <v>5.62</v>
      </c>
      <c r="DT7" s="87">
        <v>5.38</v>
      </c>
      <c r="DU7" s="87">
        <v>4.42</v>
      </c>
      <c r="DV7" s="87">
        <v>4.07</v>
      </c>
      <c r="DW7" s="87">
        <v>3.32</v>
      </c>
      <c r="DX7" s="87">
        <v>13.39</v>
      </c>
      <c r="DY7" s="87">
        <v>14.85</v>
      </c>
      <c r="DZ7" s="87">
        <v>16.88</v>
      </c>
      <c r="EA7" s="87">
        <v>18.28</v>
      </c>
      <c r="EB7" s="87">
        <v>19.61</v>
      </c>
      <c r="EC7" s="87">
        <v>22.3</v>
      </c>
      <c r="ED7" s="87">
        <v>1.29</v>
      </c>
      <c r="EE7" s="87">
        <v>1.46</v>
      </c>
      <c r="EF7" s="87">
        <v>1.78</v>
      </c>
      <c r="EG7" s="87">
        <v>0.4</v>
      </c>
      <c r="EH7" s="87">
        <v>0.5</v>
      </c>
      <c r="EI7" s="87">
        <v>0.54</v>
      </c>
      <c r="EJ7" s="87">
        <v>0.5</v>
      </c>
      <c r="EK7" s="87">
        <v>0.52</v>
      </c>
      <c r="EL7" s="87">
        <v>0.53</v>
      </c>
      <c r="EM7" s="87">
        <v>0.48</v>
      </c>
      <c r="EN7" s="87">
        <v>0.66</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101</v>
      </c>
      <c r="C9" s="72" t="s">
        <v>94</v>
      </c>
      <c r="D9" s="72" t="s">
        <v>102</v>
      </c>
      <c r="E9" s="72" t="s">
        <v>103</v>
      </c>
      <c r="F9" s="72" t="s">
        <v>104</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51</v>
      </c>
      <c r="B10" s="78">
        <f>DATEVALUE($B7+12-B11&amp;"/1/"&amp;B12)</f>
        <v>47119</v>
      </c>
      <c r="C10" s="78">
        <f>DATEVALUE($B7+12-C11&amp;"/1/"&amp;C12)</f>
        <v>47484</v>
      </c>
      <c r="D10" s="79">
        <f>DATEVALUE($B7+12-D11&amp;"/1/"&amp;D12)</f>
        <v>47849</v>
      </c>
      <c r="E10" s="79">
        <f>DATEVALUE($B7+12-E11&amp;"/1/"&amp;E12)</f>
        <v>48215</v>
      </c>
      <c r="F10" s="79">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上水道室共用</cp:lastModifiedBy>
  <cp:lastPrinted>2023-02-21T04:08:22Z</cp:lastPrinted>
  <dcterms:created xsi:type="dcterms:W3CDTF">2022-12-01T00:55:20Z</dcterms:created>
  <dcterms:modified xsi:type="dcterms:W3CDTF">2023-03-02T06:29:36Z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2023-03-02T06:29:36Z</vt:filetime>
  </property>
</Properties>
</file>