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uZX4z3XoxAD2NRArOJl7H0Ab69AbpcF+kqZFCrDXzF+j5d5E7SVDVEVHLiE8TIoSu+8rIAV7ZnQ6coWdApglg==" workbookSaltValue="GNFibLqD9aw6/jWRGQ5RS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<sst xmlns="http://schemas.openxmlformats.org/spreadsheetml/2006/main" count="220" uniqueCount="108">
  <si>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</si>
  <si>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</si>
  <si>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</si>
  <si>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</si>
  <si>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</si>
  <si>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</si>
  <si>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</si>
  <si>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</si>
  <si>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</si>
  <si>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</si>
  <si>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</si>
  <si>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</si>
  <si>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</si>
  <si>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</si>
  <si>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</si>
  <si>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</si>
  <si>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</si>
  <si>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</si>
  <si>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</si>
  <si>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</si>
  <si>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</si>
  <si>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</si>
  <si>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</si>
  <si>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</si>
  <si>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</si>
  <si>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</si>
  <si>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</si>
  <si>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</si>
  <si>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</si>
  <si>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</si>
  <si>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</si>
  <si>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</si>
  <si>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</si>
  <si>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</si>
  <si>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</si>
  <si>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</si>
  <si>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</si>
  <si>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</si>
  <si>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</si>
  <si>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</si>
  <si>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</si>
  <si>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</si>
  <si>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</si>
  <si>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</si>
  <si>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</si>
  <si>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</si>
  <si>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</si>
  <si>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</si>
  <si>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</si>
  <si>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</si>
  <si>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</si>
  <si>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</si>
  <si>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</si>
  <si>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</si>
  <si>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</si>
  <si>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</si>
  <si>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</si>
  <si>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</si>
  <si>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</si>
  <si>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</si>
  <si>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</si>
  <si>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</si>
  <si>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</si>
  <si>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</si>
  <si>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</si>
  <si>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</si>
  <si>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</si>
  <si>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</si>
  <si>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</si>
  <si>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</si>
  <si>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</si>
  <si>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</si>
  <si>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</si>
  <si>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</si>
  <si>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</si>
  <si>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</si>
  <si>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</si>
  <si>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</si>
  <si>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</si>
  <si>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</si>
  <si>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</si>
  <si>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</si>
  <si>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</si>
  <si>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</si>
  <si>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</si>
  <si>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</si>
  <si>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</si>
  <si>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</si>
  <si>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</si>
  <si>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</si>
  <si>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</si>
  <si>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</si>
  <si>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</si>
  <si>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吉岡町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</si>
  <si>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</si>
  <si>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</si>
  <si>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</si>
  <si>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</si>
  <si>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</si>
  <si>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</si>
  <si>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</si>
  <si>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</si>
  <si>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</si>
  <si>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</si>
  <si>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</si>
  <si>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支比率については、主として水道使用料の収益で、維持管理費等の費用をどの程度賄えているかを表す指標になります。また、指標が１００％以上であれば、黒字であることを示していて、収支が黒字であるの１００％以上になっていることが必要になります。
　本町における指標は、１００％以上であるものの、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
　累積欠損金比率については、水道事業の営業活動で発生した損失で、複数年度にわたって累積した損失の状況を表す指標になります。また、指標が０％であれば、累積欠損金がないことを示し、一方で欠損金を有している場合は、経営の健全性において課題があることが読み取れます。累積欠損金が発生していないことの０％が求められます。
　本町における指標は、０％を示し、水道使用料としての給水収益の増加傾向が担保されているわけではないことから安心はできず、将来の見通しを踏まえた計画性のある安定的な事業の展開が必要になります。
③流動比率
　流動比率については、短期的な債務に対する支払能力があるかを表す指標になります。また、指標が１００％以上であれば、１年以内という短期間の債務に対して支払うことができる現金等があることを示していて、１００％を下回っていると、１年以内に支払わなければいけない負債に対し、現金化できる資産がないということを示しています。
　本町における指標は、１００％を上回っているが、現金預金を始めとする流動資産が明らかに減少していて、施設の更新計画においては企業債といった一時借入金が必要になる場合があります。また、類似団体との比較によると、資産が十分にあるとは言えない状況になります。
④企業債残高対給水収益比率
　企業債残高対給水収益比率については、給水収益（水道使用料）に対する企業債（資金を調達するため発行する債券）残高の割合や規模を表す指標になります。
　本町における指標は、水道管路施設の更新へ投資をしつつも、順調に企業債の残高を減らしていることから、投資の規模が適切であることが背景にあります。また、類似団体と比較して、低い水準ではあるが、料金の水準が適正かを検証し、複数の角度から改善を図っていく必要があります。
⑤料金回収率
　料金回収率については、給水収益（水道使用料）で、給水の費用が賄えているかを表す指標になります。料金水準等を評価することができます。また、指標が１００％を下回っている場合は、給水の費用が給水収益以外の収入で賄われていることになり、適切な料金収入の確保が求められます。
　本町における指標は、１００％を下回っていることから、給水の費用が給水収益で賄うことができていないため、更なる費用の削減はもちろん、財政収支計画及び施設の更新計画の両面からバランスの取れた健全な経営の改善が必要になります。
⑥給水原価
　給水原価については、有収水量（水道使用料の徴収の対象となった水量）１立方メートル当たり、費用がいくらかかっているかを表す指標になります。
　本町における指標は、類似団体と比較して低いが、一方で費用に対して有収水量に結び付かず、効率性の低いことが読み取れます。料金回収率など更なる向上のため、複数の指標を用い、管路施設の変更等の投資をより効率的に見直し、維持管理費の削減につなげていく必要もあります。
⑦施設利用率
　施設の利用率については、一日の配水能力に対し、一日の平均配水量の割合を示していて、施設の利用状況及び規模の適正性を表す指標になります。このような理由から、より高い数値が望まれます。
　本町における指標は、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
　有収率については、施設の稼働が収益に結び付いているかを表す指標になります。また、指標が１００％に近いほど施設の稼働状況が収益に反映できていることになります。
　本町における指標は、類似団体とほぼ同水準を示していますが、１００％には開きがあることから、給水される水量が収益に結び付いていないため、漏水の事故が発生したら、即復旧させるなど無駄にさせない対策をより一層図っていきます。</t>
    <rPh sb="448" eb="450">
      <t>タンポ</t>
    </rPh>
    <rPh sb="1409" eb="1411">
      <t>リョウキン</t>
    </rPh>
    <rPh sb="1411" eb="1413">
      <t>カイシュウ</t>
    </rPh>
    <rPh sb="1413" eb="1414">
      <t>リツ</t>
    </rPh>
    <rPh sb="1416" eb="1417">
      <t>サラ</t>
    </rPh>
    <rPh sb="1419" eb="1421">
      <t>コウジョウ</t>
    </rPh>
    <rPh sb="1425" eb="1427">
      <t>フクスウ</t>
    </rPh>
    <rPh sb="1428" eb="1430">
      <t>シヒョウ</t>
    </rPh>
    <rPh sb="1431" eb="1432">
      <t>モチ</t>
    </rPh>
    <rPh sb="1434" eb="1436">
      <t>カンロ</t>
    </rPh>
    <rPh sb="1436" eb="1438">
      <t>シセツ</t>
    </rPh>
    <rPh sb="1439" eb="1441">
      <t>ヘンコウ</t>
    </rPh>
    <rPh sb="1441" eb="1442">
      <t>トウ</t>
    </rPh>
    <rPh sb="1443" eb="1445">
      <t>トウシ</t>
    </rPh>
    <rPh sb="1448" eb="1451">
      <t>コウリツテキ</t>
    </rPh>
    <rPh sb="1452" eb="1454">
      <t>ミナオ</t>
    </rPh>
    <rPh sb="1647" eb="1648">
      <t>チイ</t>
    </rPh>
    <rPh sb="1654" eb="1656">
      <t>キノウ</t>
    </rPh>
    <rPh sb="1657" eb="1659">
      <t>シュクショウ</t>
    </rPh>
    <rPh sb="1816" eb="1817">
      <t>ヒラ</t>
    </rPh>
    <rPh sb="1826" eb="1828">
      <t>キュウスイ</t>
    </rPh>
    <rPh sb="1831" eb="1833">
      <t>スイリョウ</t>
    </rPh>
    <rPh sb="1834" eb="1836">
      <t>シュウエキ</t>
    </rPh>
    <rPh sb="1837" eb="1838">
      <t>ムス</t>
    </rPh>
    <rPh sb="1839" eb="1840">
      <t>ツ</t>
    </rPh>
    <phoneticPr fontId="4"/>
  </si>
  <si>
    <t>①有形固定資産減価償却率
　有形固定資産減価償却率については、有形固定資産（建物など）のうち、償却対象の資産の減価償却がどのくらい進んでいるか、資産の老朽化度合いを表す指標になります。また、数値が高いほど、法定耐用年数に近い資産が多いことを示しています。
　本町における指標は、管路経年化率及び管路更新率と総合的に判断すると、類似団体と比較して低いものの、決して低い水準ではないことから、引き続き更新等の財源の確保をしながら、経営を圧迫することなく、施設の更新への投資計画を進めていく必要があります
②管路経年化率
　管路経年化率については、法定耐用年数を超えた管路延長の割合を示していて、管路施設の老朽化度合いを表す指標になります。また、数値が高いと、法定耐用年数を経過した管路施設が多く、更新等の必要性が読み取れます。
　本町における指標は、低い水準を保っています。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
　管路更新率については、当該年度に更新した管路延長の割合を示し、管路施設の更新ペースや状況を表す指標になります。
　本町における指標は、類似団体と比べ高い水準へ好転しているものの、引き続き財源の確保や安定的な経営運営が最優先される中、管路施設の全体的な耐用年数を的確に把握した上で、更新のペースを平準化するなど無理な投資を避け、更新計画を適宜見直す必要があります。</t>
    <rPh sb="297" eb="299">
      <t>シセツ</t>
    </rPh>
    <rPh sb="340" eb="342">
      <t>シセツ</t>
    </rPh>
    <rPh sb="400" eb="402">
      <t>シセツ</t>
    </rPh>
    <rPh sb="450" eb="452">
      <t>シセツ</t>
    </rPh>
    <rPh sb="541" eb="543">
      <t>シセツ</t>
    </rPh>
    <phoneticPr fontId="4"/>
  </si>
  <si>
    <t>　本町においては、人口が増加傾向にあり、給水収益の増加の連動に期待しつつも、施設の老朽化は着実に進行していると言えます。
　こういった背景を踏まえ、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
　具体的には、前年度に老朽管である石綿セメント管の２，８７７メートルを更新しました。補助対象となっている残延長の約４，０５０メートルも、補助事業を活用しながら、更新していく予定になります。
　そして、策定した経営戦略に基づきながら、定期的に見直し、改善させるＰＤＣＡサイクルを回し、町民等の意見を着実に実践していくことが安定的かつ継続的な経営を図っていくための近道と考えています。</t>
    <rPh sb="55" eb="56">
      <t>イ</t>
    </rPh>
    <rPh sb="197" eb="199">
      <t>ケイカク</t>
    </rPh>
    <rPh sb="267" eb="268">
      <t>ト</t>
    </rPh>
    <rPh sb="269" eb="270">
      <t>ク</t>
    </rPh>
    <rPh sb="272" eb="274">
      <t>カツヨウ</t>
    </rPh>
    <rPh sb="288" eb="289">
      <t>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</si>
</sst>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0.97</c:v>
                </c:pt>
                <c:pt idx="1">
                  <c:v>0.56000000000000005</c:v>
                </c:pt>
                <c:pt idx="2">
                  <c:v>0.56000000000000005</c:v>
                </c:pt>
                <c:pt idx="3">
                  <c:v>1.29</c:v>
                </c:pt>
                <c:pt idx="4">
                  <c:v>1.46</c:v>
                </c:pt>
              </c:numCache>
            </c:numRef>
          </c:val>
          <c:extLst xmlns:c16r2="http://schemas.microsoft.com/office/drawing/2015/06/chart">
            <c:ext xmlns:c16="http://schemas.microsoft.com/office/drawing/2014/chart" uri="{C3380CC4-5D6E-409C-BE32-E72D297353CC}">
              <c16:uniqueId val="{00000000-190F-4567-9EEC-BEE8F11EE32C}"/>
            </c:ext>
          </c:extLst>
        </c:ser>
        <c:dLbls>
          <c:showLegendKey val="0"/>
          <c:showVal val="0"/>
          <c:showCatName val="0"/>
          <c:showSerName val="0"/>
          <c:showPercent val="0"/>
          <c:showBubbleSize val="0"/>
        </c:dLbls>
        <c:gapWidth val="150"/>
        <c:axId val="93095424"/>
        <c:axId val="93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90F-4567-9EEC-BEE8F11EE32C}"/>
            </c:ext>
          </c:extLst>
        </c:ser>
        <c:dLbls>
          <c:showLegendKey val="0"/>
          <c:showVal val="0"/>
          <c:showCatName val="0"/>
          <c:showSerName val="0"/>
          <c:showPercent val="0"/>
          <c:showBubbleSize val="0"/>
        </c:dLbls>
        <c:marker val="1"/>
        <c:smooth val="0"/>
        <c:axId val="93095424"/>
        <c:axId val="93097344"/>
      </c:lineChart>
      <c:dateAx>
        <c:axId val="93095424"/>
        <c:scaling>
          <c:orientation val="minMax"/>
        </c:scaling>
        <c:delete val="1"/>
        <c:axPos val="b"/>
        <c:numFmt formatCode="ge" sourceLinked="1"/>
        <c:majorTickMark val="none"/>
        <c:minorTickMark val="none"/>
        <c:tickLblPos val="none"/>
        <c:crossAx val="93097344"/>
        <c:crosses val="autoZero"/>
        <c:auto val="1"/>
        <c:lblOffset val="100"/>
        <c:baseTimeUnit val="years"/>
      </c:dateAx>
      <c:valAx>
        <c:axId val="930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70.72</c:v>
                </c:pt>
                <c:pt idx="1">
                  <c:v>60.65</c:v>
                </c:pt>
                <c:pt idx="2">
                  <c:v>63.41</c:v>
                </c:pt>
                <c:pt idx="3">
                  <c:v>65.650000000000006</c:v>
                </c:pt>
                <c:pt idx="4">
                  <c:v>64.48</c:v>
                </c:pt>
              </c:numCache>
            </c:numRef>
          </c:val>
          <c:extLst xmlns:c16r2="http://schemas.microsoft.com/office/drawing/2015/06/chart">
            <c:ext xmlns:c16="http://schemas.microsoft.com/office/drawing/2014/chart" uri="{C3380CC4-5D6E-409C-BE32-E72D297353CC}">
              <c16:uniqueId val="{00000000-BD10-4D13-A8FA-4A9EA707BC1D}"/>
            </c:ext>
          </c:extLst>
        </c:ser>
        <c:dLbls>
          <c:showLegendKey val="0"/>
          <c:showVal val="0"/>
          <c:showCatName val="0"/>
          <c:showSerName val="0"/>
          <c:showPercent val="0"/>
          <c:showBubbleSize val="0"/>
        </c:dLbls>
        <c:gapWidth val="150"/>
        <c:axId val="100017664"/>
        <c:axId val="100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BD10-4D13-A8FA-4A9EA707BC1D}"/>
            </c:ext>
          </c:extLst>
        </c:ser>
        <c:dLbls>
          <c:showLegendKey val="0"/>
          <c:showVal val="0"/>
          <c:showCatName val="0"/>
          <c:showSerName val="0"/>
          <c:showPercent val="0"/>
          <c:showBubbleSize val="0"/>
        </c:dLbls>
        <c:marker val="1"/>
        <c:smooth val="0"/>
        <c:axId val="100017664"/>
        <c:axId val="100019584"/>
      </c:lineChart>
      <c:dateAx>
        <c:axId val="100017664"/>
        <c:scaling>
          <c:orientation val="minMax"/>
        </c:scaling>
        <c:delete val="1"/>
        <c:axPos val="b"/>
        <c:numFmt formatCode="ge" sourceLinked="1"/>
        <c:majorTickMark val="none"/>
        <c:minorTickMark val="none"/>
        <c:tickLblPos val="none"/>
        <c:crossAx val="100019584"/>
        <c:crosses val="autoZero"/>
        <c:auto val="1"/>
        <c:lblOffset val="100"/>
        <c:baseTimeUnit val="years"/>
      </c:dateAx>
      <c:valAx>
        <c:axId val="100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85.85</c:v>
                </c:pt>
                <c:pt idx="1">
                  <c:v>82.69</c:v>
                </c:pt>
                <c:pt idx="2">
                  <c:v>82.32</c:v>
                </c:pt>
                <c:pt idx="3">
                  <c:v>80.290000000000006</c:v>
                </c:pt>
                <c:pt idx="4">
                  <c:v>82.13</c:v>
                </c:pt>
              </c:numCache>
            </c:numRef>
          </c:val>
          <c:extLst xmlns:c16r2="http://schemas.microsoft.com/office/drawing/2015/06/chart">
            <c:ext xmlns:c16="http://schemas.microsoft.com/office/drawing/2014/chart" uri="{C3380CC4-5D6E-409C-BE32-E72D297353CC}">
              <c16:uniqueId val="{00000000-CB48-4904-B940-A1CCD5274B41}"/>
            </c:ext>
          </c:extLst>
        </c:ser>
        <c:dLbls>
          <c:showLegendKey val="0"/>
          <c:showVal val="0"/>
          <c:showCatName val="0"/>
          <c:showSerName val="0"/>
          <c:showPercent val="0"/>
          <c:showBubbleSize val="0"/>
        </c:dLbls>
        <c:gapWidth val="150"/>
        <c:axId val="100341632"/>
        <c:axId val="1003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CB48-4904-B940-A1CCD5274B41}"/>
            </c:ext>
          </c:extLst>
        </c:ser>
        <c:dLbls>
          <c:showLegendKey val="0"/>
          <c:showVal val="0"/>
          <c:showCatName val="0"/>
          <c:showSerName val="0"/>
          <c:showPercent val="0"/>
          <c:showBubbleSize val="0"/>
        </c:dLbls>
        <c:marker val="1"/>
        <c:smooth val="0"/>
        <c:axId val="100341632"/>
        <c:axId val="100347904"/>
      </c:lineChart>
      <c:dateAx>
        <c:axId val="100341632"/>
        <c:scaling>
          <c:orientation val="minMax"/>
        </c:scaling>
        <c:delete val="1"/>
        <c:axPos val="b"/>
        <c:numFmt formatCode="ge" sourceLinked="1"/>
        <c:majorTickMark val="none"/>
        <c:minorTickMark val="none"/>
        <c:tickLblPos val="none"/>
        <c:crossAx val="100347904"/>
        <c:crosses val="autoZero"/>
        <c:auto val="1"/>
        <c:lblOffset val="100"/>
        <c:baseTimeUnit val="years"/>
      </c:dateAx>
      <c:valAx>
        <c:axId val="1003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108.06</c:v>
                </c:pt>
                <c:pt idx="1">
                  <c:v>102.38</c:v>
                </c:pt>
                <c:pt idx="2">
                  <c:v>103.05</c:v>
                </c:pt>
                <c:pt idx="3">
                  <c:v>104.91</c:v>
                </c:pt>
                <c:pt idx="4">
                  <c:v>105.23</c:v>
                </c:pt>
              </c:numCache>
            </c:numRef>
          </c:val>
          <c:extLst xmlns:c16r2="http://schemas.microsoft.com/office/drawing/2015/06/chart">
            <c:ext xmlns:c16="http://schemas.microsoft.com/office/drawing/2014/chart" uri="{C3380CC4-5D6E-409C-BE32-E72D297353CC}">
              <c16:uniqueId val="{00000000-1EFB-4550-A00D-90552514C344}"/>
            </c:ext>
          </c:extLst>
        </c:ser>
        <c:dLbls>
          <c:showLegendKey val="0"/>
          <c:showVal val="0"/>
          <c:showCatName val="0"/>
          <c:showSerName val="0"/>
          <c:showPercent val="0"/>
          <c:showBubbleSize val="0"/>
        </c:dLbls>
        <c:gapWidth val="150"/>
        <c:axId val="93140864"/>
        <c:axId val="931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EFB-4550-A00D-90552514C344}"/>
            </c:ext>
          </c:extLst>
        </c:ser>
        <c:dLbls>
          <c:showLegendKey val="0"/>
          <c:showVal val="0"/>
          <c:showCatName val="0"/>
          <c:showSerName val="0"/>
          <c:showPercent val="0"/>
          <c:showBubbleSize val="0"/>
        </c:dLbls>
        <c:marker val="1"/>
        <c:smooth val="0"/>
        <c:axId val="93140864"/>
        <c:axId val="93151232"/>
      </c:lineChart>
      <c:dateAx>
        <c:axId val="93140864"/>
        <c:scaling>
          <c:orientation val="minMax"/>
        </c:scaling>
        <c:delete val="1"/>
        <c:axPos val="b"/>
        <c:numFmt formatCode="ge" sourceLinked="1"/>
        <c:majorTickMark val="none"/>
        <c:minorTickMark val="none"/>
        <c:tickLblPos val="none"/>
        <c:crossAx val="93151232"/>
        <c:crosses val="autoZero"/>
        <c:auto val="1"/>
        <c:lblOffset val="100"/>
        <c:baseTimeUnit val="years"/>
      </c:dateAx>
      <c:valAx>
        <c:axId val="9315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39.450000000000003</c:v>
                </c:pt>
                <c:pt idx="1">
                  <c:v>41.26</c:v>
                </c:pt>
                <c:pt idx="2">
                  <c:v>42.65</c:v>
                </c:pt>
                <c:pt idx="3">
                  <c:v>43.73</c:v>
                </c:pt>
                <c:pt idx="4">
                  <c:v>44.65</c:v>
                </c:pt>
              </c:numCache>
            </c:numRef>
          </c:val>
          <c:extLst xmlns:c16r2="http://schemas.microsoft.com/office/drawing/2015/06/chart">
            <c:ext xmlns:c16="http://schemas.microsoft.com/office/drawing/2014/chart" uri="{C3380CC4-5D6E-409C-BE32-E72D297353CC}">
              <c16:uniqueId val="{00000000-8DBC-4431-A40D-44390399874E}"/>
            </c:ext>
          </c:extLst>
        </c:ser>
        <c:dLbls>
          <c:showLegendKey val="0"/>
          <c:showVal val="0"/>
          <c:showCatName val="0"/>
          <c:showSerName val="0"/>
          <c:showPercent val="0"/>
          <c:showBubbleSize val="0"/>
        </c:dLbls>
        <c:gapWidth val="150"/>
        <c:axId val="93190400"/>
        <c:axId val="998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8DBC-4431-A40D-44390399874E}"/>
            </c:ext>
          </c:extLst>
        </c:ser>
        <c:dLbls>
          <c:showLegendKey val="0"/>
          <c:showVal val="0"/>
          <c:showCatName val="0"/>
          <c:showSerName val="0"/>
          <c:showPercent val="0"/>
          <c:showBubbleSize val="0"/>
        </c:dLbls>
        <c:marker val="1"/>
        <c:smooth val="0"/>
        <c:axId val="93190400"/>
        <c:axId val="99881344"/>
      </c:lineChart>
      <c:dateAx>
        <c:axId val="93190400"/>
        <c:scaling>
          <c:orientation val="minMax"/>
        </c:scaling>
        <c:delete val="1"/>
        <c:axPos val="b"/>
        <c:numFmt formatCode="ge" sourceLinked="1"/>
        <c:majorTickMark val="none"/>
        <c:minorTickMark val="none"/>
        <c:tickLblPos val="none"/>
        <c:crossAx val="99881344"/>
        <c:crosses val="autoZero"/>
        <c:auto val="1"/>
        <c:lblOffset val="100"/>
        <c:baseTimeUnit val="years"/>
      </c:dateAx>
      <c:valAx>
        <c:axId val="998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10.82</c:v>
                </c:pt>
                <c:pt idx="1">
                  <c:v>6.77</c:v>
                </c:pt>
                <c:pt idx="2">
                  <c:v>6.77</c:v>
                </c:pt>
                <c:pt idx="3">
                  <c:v>5.62</c:v>
                </c:pt>
                <c:pt idx="4">
                  <c:v>5.38</c:v>
                </c:pt>
              </c:numCache>
            </c:numRef>
          </c:val>
          <c:extLst xmlns:c16r2="http://schemas.microsoft.com/office/drawing/2015/06/chart">
            <c:ext xmlns:c16="http://schemas.microsoft.com/office/drawing/2014/chart" uri="{C3380CC4-5D6E-409C-BE32-E72D297353CC}">
              <c16:uniqueId val="{00000000-3D85-4C2D-9B70-2F51C9216270}"/>
            </c:ext>
          </c:extLst>
        </c:ser>
        <c:dLbls>
          <c:showLegendKey val="0"/>
          <c:showVal val="0"/>
          <c:showCatName val="0"/>
          <c:showSerName val="0"/>
          <c:showPercent val="0"/>
          <c:showBubbleSize val="0"/>
        </c:dLbls>
        <c:gapWidth val="150"/>
        <c:axId val="99916416"/>
        <c:axId val="999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D85-4C2D-9B70-2F51C9216270}"/>
            </c:ext>
          </c:extLst>
        </c:ser>
        <c:dLbls>
          <c:showLegendKey val="0"/>
          <c:showVal val="0"/>
          <c:showCatName val="0"/>
          <c:showSerName val="0"/>
          <c:showPercent val="0"/>
          <c:showBubbleSize val="0"/>
        </c:dLbls>
        <c:marker val="1"/>
        <c:smooth val="0"/>
        <c:axId val="99916416"/>
        <c:axId val="99922688"/>
      </c:lineChart>
      <c:dateAx>
        <c:axId val="99916416"/>
        <c:scaling>
          <c:orientation val="minMax"/>
        </c:scaling>
        <c:delete val="1"/>
        <c:axPos val="b"/>
        <c:numFmt formatCode="ge" sourceLinked="1"/>
        <c:majorTickMark val="none"/>
        <c:minorTickMark val="none"/>
        <c:tickLblPos val="none"/>
        <c:crossAx val="99922688"/>
        <c:crosses val="autoZero"/>
        <c:auto val="1"/>
        <c:lblOffset val="100"/>
        <c:baseTimeUnit val="years"/>
      </c:dateAx>
      <c:valAx>
        <c:axId val="99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94-4C69-93B6-381EBD94E5C6}"/>
            </c:ext>
          </c:extLst>
        </c:ser>
        <c:dLbls>
          <c:showLegendKey val="0"/>
          <c:showVal val="0"/>
          <c:showCatName val="0"/>
          <c:showSerName val="0"/>
          <c:showPercent val="0"/>
          <c:showBubbleSize val="0"/>
        </c:dLbls>
        <c:gapWidth val="150"/>
        <c:axId val="99708288"/>
        <c:axId val="997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A94-4C69-93B6-381EBD94E5C6}"/>
            </c:ext>
          </c:extLst>
        </c:ser>
        <c:dLbls>
          <c:showLegendKey val="0"/>
          <c:showVal val="0"/>
          <c:showCatName val="0"/>
          <c:showSerName val="0"/>
          <c:showPercent val="0"/>
          <c:showBubbleSize val="0"/>
        </c:dLbls>
        <c:marker val="1"/>
        <c:smooth val="0"/>
        <c:axId val="99708288"/>
        <c:axId val="99714560"/>
      </c:lineChart>
      <c:dateAx>
        <c:axId val="99708288"/>
        <c:scaling>
          <c:orientation val="minMax"/>
        </c:scaling>
        <c:delete val="1"/>
        <c:axPos val="b"/>
        <c:numFmt formatCode="ge" sourceLinked="1"/>
        <c:majorTickMark val="none"/>
        <c:minorTickMark val="none"/>
        <c:tickLblPos val="none"/>
        <c:crossAx val="99714560"/>
        <c:crosses val="autoZero"/>
        <c:auto val="1"/>
        <c:lblOffset val="100"/>
        <c:baseTimeUnit val="years"/>
      </c:dateAx>
      <c:valAx>
        <c:axId val="997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225.31</c:v>
                </c:pt>
                <c:pt idx="1">
                  <c:v>234.36</c:v>
                </c:pt>
                <c:pt idx="2">
                  <c:v>206.51</c:v>
                </c:pt>
                <c:pt idx="3">
                  <c:v>187.16</c:v>
                </c:pt>
                <c:pt idx="4">
                  <c:v>176.44</c:v>
                </c:pt>
              </c:numCache>
            </c:numRef>
          </c:val>
          <c:extLst xmlns:c16r2="http://schemas.microsoft.com/office/drawing/2015/06/chart">
            <c:ext xmlns:c16="http://schemas.microsoft.com/office/drawing/2014/chart" uri="{C3380CC4-5D6E-409C-BE32-E72D297353CC}">
              <c16:uniqueId val="{00000000-515C-40B0-803C-B9CF43583F07}"/>
            </c:ext>
          </c:extLst>
        </c:ser>
        <c:dLbls>
          <c:showLegendKey val="0"/>
          <c:showVal val="0"/>
          <c:showCatName val="0"/>
          <c:showSerName val="0"/>
          <c:showPercent val="0"/>
          <c:showBubbleSize val="0"/>
        </c:dLbls>
        <c:gapWidth val="150"/>
        <c:axId val="99743616"/>
        <c:axId val="997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515C-40B0-803C-B9CF43583F07}"/>
            </c:ext>
          </c:extLst>
        </c:ser>
        <c:dLbls>
          <c:showLegendKey val="0"/>
          <c:showVal val="0"/>
          <c:showCatName val="0"/>
          <c:showSerName val="0"/>
          <c:showPercent val="0"/>
          <c:showBubbleSize val="0"/>
        </c:dLbls>
        <c:marker val="1"/>
        <c:smooth val="0"/>
        <c:axId val="99743616"/>
        <c:axId val="99753984"/>
      </c:lineChart>
      <c:dateAx>
        <c:axId val="99743616"/>
        <c:scaling>
          <c:orientation val="minMax"/>
        </c:scaling>
        <c:delete val="1"/>
        <c:axPos val="b"/>
        <c:numFmt formatCode="ge" sourceLinked="1"/>
        <c:majorTickMark val="none"/>
        <c:minorTickMark val="none"/>
        <c:tickLblPos val="none"/>
        <c:crossAx val="99753984"/>
        <c:crosses val="autoZero"/>
        <c:auto val="1"/>
        <c:lblOffset val="100"/>
        <c:baseTimeUnit val="years"/>
      </c:dateAx>
      <c:valAx>
        <c:axId val="9975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409.65</c:v>
                </c:pt>
                <c:pt idx="1">
                  <c:v>402.98</c:v>
                </c:pt>
                <c:pt idx="2">
                  <c:v>379.61</c:v>
                </c:pt>
                <c:pt idx="3">
                  <c:v>352.68</c:v>
                </c:pt>
                <c:pt idx="4">
                  <c:v>329.09</c:v>
                </c:pt>
              </c:numCache>
            </c:numRef>
          </c:val>
          <c:extLst xmlns:c16r2="http://schemas.microsoft.com/office/drawing/2015/06/chart">
            <c:ext xmlns:c16="http://schemas.microsoft.com/office/drawing/2014/chart" uri="{C3380CC4-5D6E-409C-BE32-E72D297353CC}">
              <c16:uniqueId val="{00000000-DE15-4021-ADF1-8FF836BDE1A8}"/>
            </c:ext>
          </c:extLst>
        </c:ser>
        <c:dLbls>
          <c:showLegendKey val="0"/>
          <c:showVal val="0"/>
          <c:showCatName val="0"/>
          <c:showSerName val="0"/>
          <c:showPercent val="0"/>
          <c:showBubbleSize val="0"/>
        </c:dLbls>
        <c:gapWidth val="150"/>
        <c:axId val="99801344"/>
        <c:axId val="99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DE15-4021-ADF1-8FF836BDE1A8}"/>
            </c:ext>
          </c:extLst>
        </c:ser>
        <c:dLbls>
          <c:showLegendKey val="0"/>
          <c:showVal val="0"/>
          <c:showCatName val="0"/>
          <c:showSerName val="0"/>
          <c:showPercent val="0"/>
          <c:showBubbleSize val="0"/>
        </c:dLbls>
        <c:marker val="1"/>
        <c:smooth val="0"/>
        <c:axId val="99801344"/>
        <c:axId val="99803520"/>
      </c:lineChart>
      <c:dateAx>
        <c:axId val="99801344"/>
        <c:scaling>
          <c:orientation val="minMax"/>
        </c:scaling>
        <c:delete val="1"/>
        <c:axPos val="b"/>
        <c:numFmt formatCode="ge" sourceLinked="1"/>
        <c:majorTickMark val="none"/>
        <c:minorTickMark val="none"/>
        <c:tickLblPos val="none"/>
        <c:crossAx val="99803520"/>
        <c:crosses val="autoZero"/>
        <c:auto val="1"/>
        <c:lblOffset val="100"/>
        <c:baseTimeUnit val="years"/>
      </c:dateAx>
      <c:valAx>
        <c:axId val="9980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99.73</c:v>
                </c:pt>
                <c:pt idx="1">
                  <c:v>92.85</c:v>
                </c:pt>
                <c:pt idx="2">
                  <c:v>93.34</c:v>
                </c:pt>
                <c:pt idx="3">
                  <c:v>95.7</c:v>
                </c:pt>
                <c:pt idx="4">
                  <c:v>95.33</c:v>
                </c:pt>
              </c:numCache>
            </c:numRef>
          </c:val>
          <c:extLst xmlns:c16r2="http://schemas.microsoft.com/office/drawing/2015/06/chart">
            <c:ext xmlns:c16="http://schemas.microsoft.com/office/drawing/2014/chart" uri="{C3380CC4-5D6E-409C-BE32-E72D297353CC}">
              <c16:uniqueId val="{00000000-49E9-44F2-A471-5FAD56D40E6B}"/>
            </c:ext>
          </c:extLst>
        </c:ser>
        <c:dLbls>
          <c:showLegendKey val="0"/>
          <c:showVal val="0"/>
          <c:showCatName val="0"/>
          <c:showSerName val="0"/>
          <c:showPercent val="0"/>
          <c:showBubbleSize val="0"/>
        </c:dLbls>
        <c:gapWidth val="150"/>
        <c:axId val="99825920"/>
        <c:axId val="998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49E9-44F2-A471-5FAD56D40E6B}"/>
            </c:ext>
          </c:extLst>
        </c:ser>
        <c:dLbls>
          <c:showLegendKey val="0"/>
          <c:showVal val="0"/>
          <c:showCatName val="0"/>
          <c:showSerName val="0"/>
          <c:showPercent val="0"/>
          <c:showBubbleSize val="0"/>
        </c:dLbls>
        <c:marker val="1"/>
        <c:smooth val="0"/>
        <c:axId val="99825920"/>
        <c:axId val="99836288"/>
      </c:lineChart>
      <c:dateAx>
        <c:axId val="99825920"/>
        <c:scaling>
          <c:orientation val="minMax"/>
        </c:scaling>
        <c:delete val="1"/>
        <c:axPos val="b"/>
        <c:numFmt formatCode="ge" sourceLinked="1"/>
        <c:majorTickMark val="none"/>
        <c:minorTickMark val="none"/>
        <c:tickLblPos val="none"/>
        <c:crossAx val="99836288"/>
        <c:crosses val="autoZero"/>
        <c:auto val="1"/>
        <c:lblOffset val="100"/>
        <c:baseTimeUnit val="years"/>
      </c:dateAx>
      <c:valAx>
        <c:axId val="998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113.98</c:v>
                </c:pt>
                <c:pt idx="1">
                  <c:v>142.15</c:v>
                </c:pt>
                <c:pt idx="2">
                  <c:v>141.22</c:v>
                </c:pt>
                <c:pt idx="3">
                  <c:v>137.5</c:v>
                </c:pt>
                <c:pt idx="4">
                  <c:v>137.97999999999999</c:v>
                </c:pt>
              </c:numCache>
            </c:numRef>
          </c:val>
          <c:extLst xmlns:c16r2="http://schemas.microsoft.com/office/drawing/2015/06/chart">
            <c:ext xmlns:c16="http://schemas.microsoft.com/office/drawing/2014/chart" uri="{C3380CC4-5D6E-409C-BE32-E72D297353CC}">
              <c16:uniqueId val="{00000000-F438-4130-B5B3-CD30D132C402}"/>
            </c:ext>
          </c:extLst>
        </c:ser>
        <c:dLbls>
          <c:showLegendKey val="0"/>
          <c:showVal val="0"/>
          <c:showCatName val="0"/>
          <c:showSerName val="0"/>
          <c:showPercent val="0"/>
          <c:showBubbleSize val="0"/>
        </c:dLbls>
        <c:gapWidth val="150"/>
        <c:axId val="99853440"/>
        <c:axId val="998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438-4130-B5B3-CD30D132C402}"/>
            </c:ext>
          </c:extLst>
        </c:ser>
        <c:dLbls>
          <c:showLegendKey val="0"/>
          <c:showVal val="0"/>
          <c:showCatName val="0"/>
          <c:showSerName val="0"/>
          <c:showPercent val="0"/>
          <c:showBubbleSize val="0"/>
        </c:dLbls>
        <c:marker val="1"/>
        <c:smooth val="0"/>
        <c:axId val="99853440"/>
        <c:axId val="99855360"/>
      </c:lineChart>
      <c:dateAx>
        <c:axId val="99853440"/>
        <c:scaling>
          <c:orientation val="minMax"/>
        </c:scaling>
        <c:delete val="1"/>
        <c:axPos val="b"/>
        <c:numFmt formatCode="ge" sourceLinked="1"/>
        <c:majorTickMark val="none"/>
        <c:minorTickMark val="none"/>
        <c:tickLblPos val="none"/>
        <c:crossAx val="99855360"/>
        <c:crosses val="autoZero"/>
        <c:auto val="1"/>
        <c:lblOffset val="100"/>
        <c:baseTimeUnit val="years"/>
      </c:dateAx>
      <c:valAx>
        <c:axId val="99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9.75" customHeight="1" x14ac:dyDescent="0.15">
      <c r="A2" s="1"/>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row>
    <row r="6" spans="1:78" ht="18.75" customHeight="1" x14ac:dyDescent="0.15">
      <c r="A6" s="1"/>
      <c r="B6" s="77" t="str">
        <f>データ!H6</f>
        <v>群馬県　吉岡町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3"/>
      <c r="AI6" s="3"/>
      <c r="AJ6" s="3"/>
      <c r="AK6" s="3"/>
      <c r="AL6" s="3"/>
      <c r="AM6" s="3"/>
      <c r="AN6" s="3"/>
      <c r="AO6" s="1"/>
      <c r="AP6" s="1"/>
      <c r="AQ6" s="1"/>
      <c r="AR6" s="1"/>
      <c r="AS6" s="1"/>
      <c r="AT6" s="1"/>
      <c r="AU6" s="1"/>
      <c r="AV6" s="1"/>
      <c r="AW6" s="1"/>
      <c r="AX6" s="1"/>
      <c r="AY6" s="1"/>
      <c r="AZ6" s="1"/>
      <c r="BA6" s="1"/>
      <c r="BB6" s="1"/>
      <c r="BC6" s="1"/>
      <c r="BD6" s="1"/>
      <c r="BE6" s="1"/>
      <c r="BF6" s="1"/>
      <c r="BG6" s="1"/>
      <c r="BH6" s="1"/>
      <c r="BI6" s="1"/>
      <c r="BJ6" s="2"/>
      <c r="BK6" s="2"/>
      <c r="BL6" s="2"/>
      <c r="BM6" s="2"/>
      <c r="BN6" s="2"/>
      <c r="BO6" s="2"/>
      <c r="BP6" s="2"/>
      <c r="BQ6" s="2"/>
      <c r="BR6" s="2"/>
      <c r="BS6" s="2"/>
      <c r="BT6" s="2"/>
      <c r="BU6" s="2"/>
      <c r="BV6" s="2"/>
      <c r="BW6" s="2"/>
      <c r="BX6" s="2"/>
      <c r="BY6" s="2"/>
      <c r="BZ6" s="2"/>
    </row>
    <row r="7" spans="1:78" ht="18.75" customHeight="1" x14ac:dyDescent="0.15">
      <c r="A7" s="1"/>
      <c r="B7" s="68" t="s">
        <v>1</v>
      </c>
      <c r="C7" s="69"/>
      <c r="D7" s="69"/>
      <c r="E7" s="69"/>
      <c r="F7" s="69"/>
      <c r="G7" s="69"/>
      <c r="H7" s="69"/>
      <c r="I7" s="68" t="s">
        <v>2</v>
      </c>
      <c r="J7" s="69"/>
      <c r="K7" s="69"/>
      <c r="L7" s="69"/>
      <c r="M7" s="69"/>
      <c r="N7" s="69"/>
      <c r="O7" s="70"/>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68" t="s">
        <v>7</v>
      </c>
      <c r="AU7" s="69"/>
      <c r="AV7" s="69"/>
      <c r="AW7" s="69"/>
      <c r="AX7" s="69"/>
      <c r="AY7" s="69"/>
      <c r="AZ7" s="69"/>
      <c r="BA7" s="69"/>
      <c r="BB7" s="71" t="s">
        <v>8</v>
      </c>
      <c r="BC7" s="71"/>
      <c r="BD7" s="71"/>
      <c r="BE7" s="71"/>
      <c r="BF7" s="71"/>
      <c r="BG7" s="71"/>
      <c r="BH7" s="71"/>
      <c r="BI7" s="71"/>
      <c r="BJ7" s="2"/>
      <c r="BK7" s="2"/>
      <c r="BL7" s="4" t="s">
        <v>9</v>
      </c>
      <c r="BM7" s="5"/>
      <c r="BN7" s="5"/>
      <c r="BO7" s="5"/>
      <c r="BP7" s="5"/>
      <c r="BQ7" s="5"/>
      <c r="BR7" s="5"/>
      <c r="BS7" s="5"/>
      <c r="BT7" s="5"/>
      <c r="BU7" s="5"/>
      <c r="BV7" s="5"/>
      <c r="BW7" s="5"/>
      <c r="BX7" s="5"/>
      <c r="BY7" s="6"/>
    </row>
    <row r="8" spans="1:78" ht="18.75" customHeight="1" x14ac:dyDescent="0.15">
      <c r="A8" s="1"/>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3"/>
      <c r="AL8" s="63">
        <f>データ!$R$6</f>
        <v>21447</v>
      </c>
      <c r="AM8" s="63"/>
      <c r="AN8" s="63"/>
      <c r="AO8" s="63"/>
      <c r="AP8" s="63"/>
      <c r="AQ8" s="63"/>
      <c r="AR8" s="63"/>
      <c r="AS8" s="63"/>
      <c r="AT8" s="59">
        <f>データ!$S$6</f>
        <v>20.46</v>
      </c>
      <c r="AU8" s="60"/>
      <c r="AV8" s="60"/>
      <c r="AW8" s="60"/>
      <c r="AX8" s="60"/>
      <c r="AY8" s="60"/>
      <c r="AZ8" s="60"/>
      <c r="BA8" s="60"/>
      <c r="BB8" s="62">
        <f>データ!$T$6</f>
        <v>1048.24</v>
      </c>
      <c r="BC8" s="62"/>
      <c r="BD8" s="62"/>
      <c r="BE8" s="62"/>
      <c r="BF8" s="62"/>
      <c r="BG8" s="62"/>
      <c r="BH8" s="62"/>
      <c r="BI8" s="62"/>
      <c r="BJ8" s="2"/>
      <c r="BK8" s="2"/>
      <c r="BL8" s="66" t="s">
        <v>10</v>
      </c>
      <c r="BM8" s="67"/>
      <c r="BN8" s="7" t="s">
        <v>11</v>
      </c>
      <c r="BO8" s="8"/>
      <c r="BP8" s="8"/>
      <c r="BQ8" s="8"/>
      <c r="BR8" s="8"/>
      <c r="BS8" s="8"/>
      <c r="BT8" s="8"/>
      <c r="BU8" s="8"/>
      <c r="BV8" s="8"/>
      <c r="BW8" s="8"/>
      <c r="BX8" s="8"/>
      <c r="BY8" s="9"/>
    </row>
    <row r="9" spans="1:78" ht="18.75" customHeight="1" x14ac:dyDescent="0.15">
      <c r="A9" s="1"/>
      <c r="B9" s="68" t="s">
        <v>12</v>
      </c>
      <c r="C9" s="69"/>
      <c r="D9" s="69"/>
      <c r="E9" s="69"/>
      <c r="F9" s="69"/>
      <c r="G9" s="69"/>
      <c r="H9" s="69"/>
      <c r="I9" s="68" t="s">
        <v>13</v>
      </c>
      <c r="J9" s="69"/>
      <c r="K9" s="69"/>
      <c r="L9" s="69"/>
      <c r="M9" s="69"/>
      <c r="N9" s="69"/>
      <c r="O9" s="70"/>
      <c r="P9" s="71" t="s">
        <v>14</v>
      </c>
      <c r="Q9" s="71"/>
      <c r="R9" s="71"/>
      <c r="S9" s="71"/>
      <c r="T9" s="71"/>
      <c r="U9" s="71"/>
      <c r="V9" s="71"/>
      <c r="W9" s="71" t="s">
        <v>15</v>
      </c>
      <c r="X9" s="71"/>
      <c r="Y9" s="71"/>
      <c r="Z9" s="71"/>
      <c r="AA9" s="71"/>
      <c r="AB9" s="71"/>
      <c r="AC9" s="71"/>
      <c r="AD9" s="1"/>
      <c r="AE9" s="1"/>
      <c r="AF9" s="1"/>
      <c r="AG9" s="1"/>
      <c r="AH9" s="3"/>
      <c r="AI9" s="3"/>
      <c r="AJ9" s="3"/>
      <c r="AK9" s="3"/>
      <c r="AL9" s="71" t="s">
        <v>16</v>
      </c>
      <c r="AM9" s="71"/>
      <c r="AN9" s="71"/>
      <c r="AO9" s="71"/>
      <c r="AP9" s="71"/>
      <c r="AQ9" s="71"/>
      <c r="AR9" s="71"/>
      <c r="AS9" s="71"/>
      <c r="AT9" s="68" t="s">
        <v>17</v>
      </c>
      <c r="AU9" s="69"/>
      <c r="AV9" s="69"/>
      <c r="AW9" s="69"/>
      <c r="AX9" s="69"/>
      <c r="AY9" s="69"/>
      <c r="AZ9" s="69"/>
      <c r="BA9" s="69"/>
      <c r="BB9" s="71" t="s">
        <v>18</v>
      </c>
      <c r="BC9" s="71"/>
      <c r="BD9" s="71"/>
      <c r="BE9" s="71"/>
      <c r="BF9" s="71"/>
      <c r="BG9" s="71"/>
      <c r="BH9" s="71"/>
      <c r="BI9" s="71"/>
      <c r="BJ9" s="2"/>
      <c r="BK9" s="2"/>
      <c r="BL9" s="57" t="s">
        <v>19</v>
      </c>
      <c r="BM9" s="58"/>
      <c r="BN9" s="10" t="s">
        <v>20</v>
      </c>
      <c r="BO9" s="11"/>
      <c r="BP9" s="11"/>
      <c r="BQ9" s="11"/>
      <c r="BR9" s="11"/>
      <c r="BS9" s="11"/>
      <c r="BT9" s="11"/>
      <c r="BU9" s="11"/>
      <c r="BV9" s="11"/>
      <c r="BW9" s="11"/>
      <c r="BX9" s="11"/>
      <c r="BY9" s="12"/>
    </row>
    <row r="10" spans="1:78" ht="18.75" customHeight="1" x14ac:dyDescent="0.15">
      <c r="A10" s="1"/>
      <c r="B10" s="59" t="str">
        <f>データ!$N$6</f>
        <v>-</v>
      </c>
      <c r="C10" s="60"/>
      <c r="D10" s="60"/>
      <c r="E10" s="60"/>
      <c r="F10" s="60"/>
      <c r="G10" s="60"/>
      <c r="H10" s="60"/>
      <c r="I10" s="59">
        <f>データ!$O$6</f>
        <v>70.33</v>
      </c>
      <c r="J10" s="60"/>
      <c r="K10" s="60"/>
      <c r="L10" s="60"/>
      <c r="M10" s="60"/>
      <c r="N10" s="60"/>
      <c r="O10" s="61"/>
      <c r="P10" s="62">
        <f>データ!$P$6</f>
        <v>99.58</v>
      </c>
      <c r="Q10" s="62"/>
      <c r="R10" s="62"/>
      <c r="S10" s="62"/>
      <c r="T10" s="62"/>
      <c r="U10" s="62"/>
      <c r="V10" s="62"/>
      <c r="W10" s="63">
        <f>データ!$Q$6</f>
        <v>2451</v>
      </c>
      <c r="X10" s="63"/>
      <c r="Y10" s="63"/>
      <c r="Z10" s="63"/>
      <c r="AA10" s="63"/>
      <c r="AB10" s="63"/>
      <c r="AC10" s="63"/>
      <c r="AD10" s="1"/>
      <c r="AE10" s="1"/>
      <c r="AF10" s="1"/>
      <c r="AG10" s="1"/>
      <c r="AH10" s="3"/>
      <c r="AI10" s="3"/>
      <c r="AJ10" s="3"/>
      <c r="AK10" s="3"/>
      <c r="AL10" s="63">
        <f>データ!$U$6</f>
        <v>21380</v>
      </c>
      <c r="AM10" s="63"/>
      <c r="AN10" s="63"/>
      <c r="AO10" s="63"/>
      <c r="AP10" s="63"/>
      <c r="AQ10" s="63"/>
      <c r="AR10" s="63"/>
      <c r="AS10" s="63"/>
      <c r="AT10" s="59">
        <f>データ!$V$6</f>
        <v>20.46</v>
      </c>
      <c r="AU10" s="60"/>
      <c r="AV10" s="60"/>
      <c r="AW10" s="60"/>
      <c r="AX10" s="60"/>
      <c r="AY10" s="60"/>
      <c r="AZ10" s="60"/>
      <c r="BA10" s="60"/>
      <c r="BB10" s="62">
        <f>データ!$W$6</f>
        <v>1044.97</v>
      </c>
      <c r="BC10" s="62"/>
      <c r="BD10" s="62"/>
      <c r="BE10" s="62"/>
      <c r="BF10" s="62"/>
      <c r="BG10" s="62"/>
      <c r="BH10" s="62"/>
      <c r="BI10" s="62"/>
      <c r="BJ10" s="1"/>
      <c r="BK10" s="1"/>
      <c r="BL10" s="64" t="s">
        <v>21</v>
      </c>
      <c r="BM10" s="65"/>
      <c r="BN10" s="13" t="s">
        <v>22</v>
      </c>
      <c r="BO10" s="14"/>
      <c r="BP10" s="14"/>
      <c r="BQ10" s="14"/>
      <c r="BR10" s="14"/>
      <c r="BS10" s="14"/>
      <c r="BT10" s="14"/>
      <c r="BU10" s="14"/>
      <c r="BV10" s="14"/>
      <c r="BW10" s="14"/>
      <c r="BX10" s="14"/>
      <c r="BY10" s="15"/>
    </row>
    <row r="11" spans="1:78" ht="9.7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49" t="s">
        <v>23</v>
      </c>
      <c r="BM11" s="49"/>
      <c r="BN11" s="49"/>
      <c r="BO11" s="49"/>
      <c r="BP11" s="49"/>
      <c r="BQ11" s="49"/>
      <c r="BR11" s="49"/>
      <c r="BS11" s="49"/>
      <c r="BT11" s="49"/>
      <c r="BU11" s="49"/>
      <c r="BV11" s="49"/>
      <c r="BW11" s="49"/>
      <c r="BX11" s="49"/>
      <c r="BY11" s="49"/>
      <c r="BZ11" s="49"/>
    </row>
    <row r="12" spans="1:78" ht="9.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49"/>
      <c r="BM12" s="49"/>
      <c r="BN12" s="49"/>
      <c r="BO12" s="49"/>
      <c r="BP12" s="49"/>
      <c r="BQ12" s="49"/>
      <c r="BR12" s="49"/>
      <c r="BS12" s="49"/>
      <c r="BT12" s="49"/>
      <c r="BU12" s="49"/>
      <c r="BV12" s="49"/>
      <c r="BW12" s="49"/>
      <c r="BX12" s="49"/>
      <c r="BY12" s="49"/>
      <c r="BZ12" s="49"/>
    </row>
    <row r="13" spans="1:78" ht="9.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50"/>
      <c r="BM13" s="50"/>
      <c r="BN13" s="50"/>
      <c r="BO13" s="50"/>
      <c r="BP13" s="50"/>
      <c r="BQ13" s="50"/>
      <c r="BR13" s="50"/>
      <c r="BS13" s="50"/>
      <c r="BT13" s="50"/>
      <c r="BU13" s="50"/>
      <c r="BV13" s="50"/>
      <c r="BW13" s="50"/>
      <c r="BX13" s="50"/>
      <c r="BY13" s="50"/>
      <c r="BZ13" s="50"/>
    </row>
    <row r="14" spans="1:78" ht="13.5" customHeight="1" x14ac:dyDescent="0.15">
      <c r="A14" s="1"/>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1"/>
      <c r="BL14" s="43" t="s">
        <v>25</v>
      </c>
      <c r="BM14" s="44"/>
      <c r="BN14" s="44"/>
      <c r="BO14" s="44"/>
      <c r="BP14" s="44"/>
      <c r="BQ14" s="44"/>
      <c r="BR14" s="44"/>
      <c r="BS14" s="44"/>
      <c r="BT14" s="44"/>
      <c r="BU14" s="44"/>
      <c r="BV14" s="44"/>
      <c r="BW14" s="44"/>
      <c r="BX14" s="44"/>
      <c r="BY14" s="44"/>
      <c r="BZ14" s="45"/>
    </row>
    <row r="15" spans="1:78" ht="13.5" customHeight="1" x14ac:dyDescent="0.15">
      <c r="A15" s="1"/>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1"/>
      <c r="BL15" s="46"/>
      <c r="BM15" s="47"/>
      <c r="BN15" s="47"/>
      <c r="BO15" s="47"/>
      <c r="BP15" s="47"/>
      <c r="BQ15" s="47"/>
      <c r="BR15" s="47"/>
      <c r="BS15" s="47"/>
      <c r="BT15" s="47"/>
      <c r="BU15" s="47"/>
      <c r="BV15" s="47"/>
      <c r="BW15" s="47"/>
      <c r="BX15" s="47"/>
      <c r="BY15" s="47"/>
      <c r="BZ15" s="48"/>
    </row>
    <row r="16" spans="1:78" ht="13.5" customHeight="1" x14ac:dyDescent="0.15">
      <c r="A16" s="1"/>
      <c r="B16" s="16"/>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17"/>
      <c r="BK16" s="1"/>
      <c r="BL16" s="87" t="s">
        <v>105</v>
      </c>
      <c r="BM16" s="88"/>
      <c r="BN16" s="88"/>
      <c r="BO16" s="88"/>
      <c r="BP16" s="88"/>
      <c r="BQ16" s="88"/>
      <c r="BR16" s="88"/>
      <c r="BS16" s="88"/>
      <c r="BT16" s="88"/>
      <c r="BU16" s="88"/>
      <c r="BV16" s="88"/>
      <c r="BW16" s="88"/>
      <c r="BX16" s="88"/>
      <c r="BY16" s="88"/>
      <c r="BZ16" s="89"/>
    </row>
    <row r="17" spans="1:78" ht="13.5" customHeight="1" x14ac:dyDescent="0.15">
      <c r="A17" s="1"/>
      <c r="B17" s="16"/>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17"/>
      <c r="BK17" s="1"/>
      <c r="BL17" s="87"/>
      <c r="BM17" s="88"/>
      <c r="BN17" s="88"/>
      <c r="BO17" s="88"/>
      <c r="BP17" s="88"/>
      <c r="BQ17" s="88"/>
      <c r="BR17" s="88"/>
      <c r="BS17" s="88"/>
      <c r="BT17" s="88"/>
      <c r="BU17" s="88"/>
      <c r="BV17" s="88"/>
      <c r="BW17" s="88"/>
      <c r="BX17" s="88"/>
      <c r="BY17" s="88"/>
      <c r="BZ17" s="89"/>
    </row>
    <row r="18" spans="1:78" ht="13.5" customHeight="1" x14ac:dyDescent="0.15">
      <c r="A18" s="1"/>
      <c r="B18" s="16"/>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17"/>
      <c r="BK18" s="1"/>
      <c r="BL18" s="87"/>
      <c r="BM18" s="88"/>
      <c r="BN18" s="88"/>
      <c r="BO18" s="88"/>
      <c r="BP18" s="88"/>
      <c r="BQ18" s="88"/>
      <c r="BR18" s="88"/>
      <c r="BS18" s="88"/>
      <c r="BT18" s="88"/>
      <c r="BU18" s="88"/>
      <c r="BV18" s="88"/>
      <c r="BW18" s="88"/>
      <c r="BX18" s="88"/>
      <c r="BY18" s="88"/>
      <c r="BZ18" s="89"/>
    </row>
    <row r="19" spans="1:78" ht="13.5" customHeight="1" x14ac:dyDescent="0.15">
      <c r="A19" s="1"/>
      <c r="B19" s="16"/>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17"/>
      <c r="BK19" s="1"/>
      <c r="BL19" s="87"/>
      <c r="BM19" s="88"/>
      <c r="BN19" s="88"/>
      <c r="BO19" s="88"/>
      <c r="BP19" s="88"/>
      <c r="BQ19" s="88"/>
      <c r="BR19" s="88"/>
      <c r="BS19" s="88"/>
      <c r="BT19" s="88"/>
      <c r="BU19" s="88"/>
      <c r="BV19" s="88"/>
      <c r="BW19" s="88"/>
      <c r="BX19" s="88"/>
      <c r="BY19" s="88"/>
      <c r="BZ19" s="89"/>
    </row>
    <row r="20" spans="1:78" ht="13.5" customHeight="1" x14ac:dyDescent="0.15">
      <c r="A20" s="1"/>
      <c r="B20" s="1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17"/>
      <c r="BK20" s="1"/>
      <c r="BL20" s="87"/>
      <c r="BM20" s="88"/>
      <c r="BN20" s="88"/>
      <c r="BO20" s="88"/>
      <c r="BP20" s="88"/>
      <c r="BQ20" s="88"/>
      <c r="BR20" s="88"/>
      <c r="BS20" s="88"/>
      <c r="BT20" s="88"/>
      <c r="BU20" s="88"/>
      <c r="BV20" s="88"/>
      <c r="BW20" s="88"/>
      <c r="BX20" s="88"/>
      <c r="BY20" s="88"/>
      <c r="BZ20" s="89"/>
    </row>
    <row r="21" spans="1:78" ht="13.5" customHeight="1" x14ac:dyDescent="0.15">
      <c r="A21" s="1"/>
      <c r="B21" s="1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17"/>
      <c r="BK21" s="1"/>
      <c r="BL21" s="87"/>
      <c r="BM21" s="88"/>
      <c r="BN21" s="88"/>
      <c r="BO21" s="88"/>
      <c r="BP21" s="88"/>
      <c r="BQ21" s="88"/>
      <c r="BR21" s="88"/>
      <c r="BS21" s="88"/>
      <c r="BT21" s="88"/>
      <c r="BU21" s="88"/>
      <c r="BV21" s="88"/>
      <c r="BW21" s="88"/>
      <c r="BX21" s="88"/>
      <c r="BY21" s="88"/>
      <c r="BZ21" s="89"/>
    </row>
    <row r="22" spans="1:78" ht="13.5" customHeight="1" x14ac:dyDescent="0.15">
      <c r="A22" s="1"/>
      <c r="B22" s="16"/>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17"/>
      <c r="BK22" s="1"/>
      <c r="BL22" s="87"/>
      <c r="BM22" s="88"/>
      <c r="BN22" s="88"/>
      <c r="BO22" s="88"/>
      <c r="BP22" s="88"/>
      <c r="BQ22" s="88"/>
      <c r="BR22" s="88"/>
      <c r="BS22" s="88"/>
      <c r="BT22" s="88"/>
      <c r="BU22" s="88"/>
      <c r="BV22" s="88"/>
      <c r="BW22" s="88"/>
      <c r="BX22" s="88"/>
      <c r="BY22" s="88"/>
      <c r="BZ22" s="89"/>
    </row>
    <row r="23" spans="1:78" ht="13.5" customHeight="1" x14ac:dyDescent="0.15">
      <c r="A23" s="1"/>
      <c r="B23" s="16"/>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17"/>
      <c r="BK23" s="1"/>
      <c r="BL23" s="87"/>
      <c r="BM23" s="88"/>
      <c r="BN23" s="88"/>
      <c r="BO23" s="88"/>
      <c r="BP23" s="88"/>
      <c r="BQ23" s="88"/>
      <c r="BR23" s="88"/>
      <c r="BS23" s="88"/>
      <c r="BT23" s="88"/>
      <c r="BU23" s="88"/>
      <c r="BV23" s="88"/>
      <c r="BW23" s="88"/>
      <c r="BX23" s="88"/>
      <c r="BY23" s="88"/>
      <c r="BZ23" s="89"/>
    </row>
    <row r="24" spans="1:78" ht="13.5" customHeight="1" x14ac:dyDescent="0.15">
      <c r="A24" s="1"/>
      <c r="B24" s="16"/>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17"/>
      <c r="BK24" s="1"/>
      <c r="BL24" s="87"/>
      <c r="BM24" s="88"/>
      <c r="BN24" s="88"/>
      <c r="BO24" s="88"/>
      <c r="BP24" s="88"/>
      <c r="BQ24" s="88"/>
      <c r="BR24" s="88"/>
      <c r="BS24" s="88"/>
      <c r="BT24" s="88"/>
      <c r="BU24" s="88"/>
      <c r="BV24" s="88"/>
      <c r="BW24" s="88"/>
      <c r="BX24" s="88"/>
      <c r="BY24" s="88"/>
      <c r="BZ24" s="89"/>
    </row>
    <row r="25" spans="1:78" ht="13.5" customHeight="1" x14ac:dyDescent="0.15">
      <c r="A25" s="1"/>
      <c r="B25" s="16"/>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17"/>
      <c r="BK25" s="1"/>
      <c r="BL25" s="87"/>
      <c r="BM25" s="88"/>
      <c r="BN25" s="88"/>
      <c r="BO25" s="88"/>
      <c r="BP25" s="88"/>
      <c r="BQ25" s="88"/>
      <c r="BR25" s="88"/>
      <c r="BS25" s="88"/>
      <c r="BT25" s="88"/>
      <c r="BU25" s="88"/>
      <c r="BV25" s="88"/>
      <c r="BW25" s="88"/>
      <c r="BX25" s="88"/>
      <c r="BY25" s="88"/>
      <c r="BZ25" s="89"/>
    </row>
    <row r="26" spans="1:78" ht="13.5" customHeight="1" x14ac:dyDescent="0.15">
      <c r="A26" s="1"/>
      <c r="B26" s="1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17"/>
      <c r="BK26" s="1"/>
      <c r="BL26" s="87"/>
      <c r="BM26" s="88"/>
      <c r="BN26" s="88"/>
      <c r="BO26" s="88"/>
      <c r="BP26" s="88"/>
      <c r="BQ26" s="88"/>
      <c r="BR26" s="88"/>
      <c r="BS26" s="88"/>
      <c r="BT26" s="88"/>
      <c r="BU26" s="88"/>
      <c r="BV26" s="88"/>
      <c r="BW26" s="88"/>
      <c r="BX26" s="88"/>
      <c r="BY26" s="88"/>
      <c r="BZ26" s="89"/>
    </row>
    <row r="27" spans="1:78" ht="13.5" customHeight="1" x14ac:dyDescent="0.15">
      <c r="A27" s="1"/>
      <c r="B27" s="16"/>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17"/>
      <c r="BK27" s="1"/>
      <c r="BL27" s="87"/>
      <c r="BM27" s="88"/>
      <c r="BN27" s="88"/>
      <c r="BO27" s="88"/>
      <c r="BP27" s="88"/>
      <c r="BQ27" s="88"/>
      <c r="BR27" s="88"/>
      <c r="BS27" s="88"/>
      <c r="BT27" s="88"/>
      <c r="BU27" s="88"/>
      <c r="BV27" s="88"/>
      <c r="BW27" s="88"/>
      <c r="BX27" s="88"/>
      <c r="BY27" s="88"/>
      <c r="BZ27" s="89"/>
    </row>
    <row r="28" spans="1:78" ht="13.5" customHeight="1" x14ac:dyDescent="0.15">
      <c r="A28" s="1"/>
      <c r="B28" s="16"/>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17"/>
      <c r="BK28" s="1"/>
      <c r="BL28" s="87"/>
      <c r="BM28" s="88"/>
      <c r="BN28" s="88"/>
      <c r="BO28" s="88"/>
      <c r="BP28" s="88"/>
      <c r="BQ28" s="88"/>
      <c r="BR28" s="88"/>
      <c r="BS28" s="88"/>
      <c r="BT28" s="88"/>
      <c r="BU28" s="88"/>
      <c r="BV28" s="88"/>
      <c r="BW28" s="88"/>
      <c r="BX28" s="88"/>
      <c r="BY28" s="88"/>
      <c r="BZ28" s="89"/>
    </row>
    <row r="29" spans="1:78" ht="13.5" customHeight="1" x14ac:dyDescent="0.15">
      <c r="A29" s="1"/>
      <c r="B29" s="16"/>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17"/>
      <c r="BK29" s="1"/>
      <c r="BL29" s="87"/>
      <c r="BM29" s="88"/>
      <c r="BN29" s="88"/>
      <c r="BO29" s="88"/>
      <c r="BP29" s="88"/>
      <c r="BQ29" s="88"/>
      <c r="BR29" s="88"/>
      <c r="BS29" s="88"/>
      <c r="BT29" s="88"/>
      <c r="BU29" s="88"/>
      <c r="BV29" s="88"/>
      <c r="BW29" s="88"/>
      <c r="BX29" s="88"/>
      <c r="BY29" s="88"/>
      <c r="BZ29" s="89"/>
    </row>
    <row r="30" spans="1:78" ht="13.5" customHeight="1" x14ac:dyDescent="0.15">
      <c r="A30" s="1"/>
      <c r="B30" s="16"/>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17"/>
      <c r="BK30" s="1"/>
      <c r="BL30" s="87"/>
      <c r="BM30" s="88"/>
      <c r="BN30" s="88"/>
      <c r="BO30" s="88"/>
      <c r="BP30" s="88"/>
      <c r="BQ30" s="88"/>
      <c r="BR30" s="88"/>
      <c r="BS30" s="88"/>
      <c r="BT30" s="88"/>
      <c r="BU30" s="88"/>
      <c r="BV30" s="88"/>
      <c r="BW30" s="88"/>
      <c r="BX30" s="88"/>
      <c r="BY30" s="88"/>
      <c r="BZ30" s="89"/>
    </row>
    <row r="31" spans="1:78" ht="13.5" customHeight="1" x14ac:dyDescent="0.15">
      <c r="A31" s="1"/>
      <c r="B31" s="16"/>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17"/>
      <c r="BK31" s="1"/>
      <c r="BL31" s="87"/>
      <c r="BM31" s="88"/>
      <c r="BN31" s="88"/>
      <c r="BO31" s="88"/>
      <c r="BP31" s="88"/>
      <c r="BQ31" s="88"/>
      <c r="BR31" s="88"/>
      <c r="BS31" s="88"/>
      <c r="BT31" s="88"/>
      <c r="BU31" s="88"/>
      <c r="BV31" s="88"/>
      <c r="BW31" s="88"/>
      <c r="BX31" s="88"/>
      <c r="BY31" s="88"/>
      <c r="BZ31" s="89"/>
    </row>
    <row r="32" spans="1:78" ht="13.5" customHeight="1" x14ac:dyDescent="0.15">
      <c r="A32" s="1"/>
      <c r="B32" s="1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17"/>
      <c r="BK32" s="1"/>
      <c r="BL32" s="87"/>
      <c r="BM32" s="88"/>
      <c r="BN32" s="88"/>
      <c r="BO32" s="88"/>
      <c r="BP32" s="88"/>
      <c r="BQ32" s="88"/>
      <c r="BR32" s="88"/>
      <c r="BS32" s="88"/>
      <c r="BT32" s="88"/>
      <c r="BU32" s="88"/>
      <c r="BV32" s="88"/>
      <c r="BW32" s="88"/>
      <c r="BX32" s="88"/>
      <c r="BY32" s="88"/>
      <c r="BZ32" s="89"/>
    </row>
    <row r="33" spans="1:78" ht="13.5" customHeight="1" x14ac:dyDescent="0.15">
      <c r="A33" s="1"/>
      <c r="B33" s="16"/>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17"/>
      <c r="BK33" s="1"/>
      <c r="BL33" s="87"/>
      <c r="BM33" s="88"/>
      <c r="BN33" s="88"/>
      <c r="BO33" s="88"/>
      <c r="BP33" s="88"/>
      <c r="BQ33" s="88"/>
      <c r="BR33" s="88"/>
      <c r="BS33" s="88"/>
      <c r="BT33" s="88"/>
      <c r="BU33" s="88"/>
      <c r="BV33" s="88"/>
      <c r="BW33" s="88"/>
      <c r="BX33" s="88"/>
      <c r="BY33" s="88"/>
      <c r="BZ33" s="89"/>
    </row>
    <row r="34" spans="1:78" ht="13.5" customHeight="1" x14ac:dyDescent="0.15">
      <c r="A34" s="1"/>
      <c r="B34" s="16"/>
      <c r="C34" s="18"/>
      <c r="D34" s="18"/>
      <c r="E34" s="18"/>
      <c r="F34" s="18"/>
      <c r="G34" s="18"/>
      <c r="H34" s="18"/>
      <c r="I34" s="18"/>
      <c r="J34" s="18"/>
      <c r="K34" s="18"/>
      <c r="L34" s="18"/>
      <c r="M34" s="18"/>
      <c r="N34" s="18"/>
      <c r="O34" s="18"/>
      <c r="P34" s="18"/>
      <c r="Q34" s="19"/>
      <c r="R34" s="18"/>
      <c r="S34" s="18"/>
      <c r="T34" s="18"/>
      <c r="U34" s="18"/>
      <c r="V34" s="18"/>
      <c r="W34" s="18"/>
      <c r="X34" s="18"/>
      <c r="Y34" s="18"/>
      <c r="Z34" s="18"/>
      <c r="AA34" s="18"/>
      <c r="AB34" s="18"/>
      <c r="AC34" s="18"/>
      <c r="AD34" s="18"/>
      <c r="AE34" s="18"/>
      <c r="AF34" s="19"/>
      <c r="AG34" s="18"/>
      <c r="AH34" s="18"/>
      <c r="AI34" s="18"/>
      <c r="AJ34" s="18"/>
      <c r="AK34" s="18"/>
      <c r="AL34" s="18"/>
      <c r="AM34" s="18"/>
      <c r="AN34" s="18"/>
      <c r="AO34" s="18"/>
      <c r="AP34" s="18"/>
      <c r="AQ34" s="18"/>
      <c r="AR34" s="18"/>
      <c r="AS34" s="18"/>
      <c r="AT34" s="18"/>
      <c r="AU34" s="19"/>
      <c r="AV34" s="18"/>
      <c r="AW34" s="18"/>
      <c r="AX34" s="18"/>
      <c r="AY34" s="18"/>
      <c r="AZ34" s="18"/>
      <c r="BA34" s="18"/>
      <c r="BB34" s="18"/>
      <c r="BC34" s="18"/>
      <c r="BD34" s="18"/>
      <c r="BE34" s="18"/>
      <c r="BF34" s="18"/>
      <c r="BG34" s="18"/>
      <c r="BH34" s="18"/>
      <c r="BI34" s="18"/>
      <c r="BJ34" s="17"/>
      <c r="BK34" s="1"/>
      <c r="BL34" s="87"/>
      <c r="BM34" s="88"/>
      <c r="BN34" s="88"/>
      <c r="BO34" s="88"/>
      <c r="BP34" s="88"/>
      <c r="BQ34" s="88"/>
      <c r="BR34" s="88"/>
      <c r="BS34" s="88"/>
      <c r="BT34" s="88"/>
      <c r="BU34" s="88"/>
      <c r="BV34" s="88"/>
      <c r="BW34" s="88"/>
      <c r="BX34" s="88"/>
      <c r="BY34" s="88"/>
      <c r="BZ34" s="89"/>
    </row>
    <row r="35" spans="1:78" ht="13.5" customHeight="1" x14ac:dyDescent="0.15">
      <c r="A35" s="1"/>
      <c r="B35" s="16"/>
      <c r="C35" s="18"/>
      <c r="D35" s="18"/>
      <c r="E35" s="18"/>
      <c r="F35" s="18"/>
      <c r="G35" s="18"/>
      <c r="H35" s="18"/>
      <c r="I35" s="18"/>
      <c r="J35" s="18"/>
      <c r="K35" s="18"/>
      <c r="L35" s="18"/>
      <c r="M35" s="18"/>
      <c r="N35" s="18"/>
      <c r="O35" s="18"/>
      <c r="P35" s="18"/>
      <c r="Q35" s="19"/>
      <c r="R35" s="18"/>
      <c r="S35" s="18"/>
      <c r="T35" s="18"/>
      <c r="U35" s="18"/>
      <c r="V35" s="18"/>
      <c r="W35" s="18"/>
      <c r="X35" s="18"/>
      <c r="Y35" s="18"/>
      <c r="Z35" s="18"/>
      <c r="AA35" s="18"/>
      <c r="AB35" s="18"/>
      <c r="AC35" s="18"/>
      <c r="AD35" s="18"/>
      <c r="AE35" s="18"/>
      <c r="AF35" s="19"/>
      <c r="AG35" s="18"/>
      <c r="AH35" s="18"/>
      <c r="AI35" s="18"/>
      <c r="AJ35" s="18"/>
      <c r="AK35" s="18"/>
      <c r="AL35" s="18"/>
      <c r="AM35" s="18"/>
      <c r="AN35" s="18"/>
      <c r="AO35" s="18"/>
      <c r="AP35" s="18"/>
      <c r="AQ35" s="18"/>
      <c r="AR35" s="18"/>
      <c r="AS35" s="18"/>
      <c r="AT35" s="18"/>
      <c r="AU35" s="19"/>
      <c r="AV35" s="18"/>
      <c r="AW35" s="18"/>
      <c r="AX35" s="18"/>
      <c r="AY35" s="18"/>
      <c r="AZ35" s="18"/>
      <c r="BA35" s="18"/>
      <c r="BB35" s="18"/>
      <c r="BC35" s="18"/>
      <c r="BD35" s="18"/>
      <c r="BE35" s="18"/>
      <c r="BF35" s="18"/>
      <c r="BG35" s="18"/>
      <c r="BH35" s="18"/>
      <c r="BI35" s="18"/>
      <c r="BJ35" s="17"/>
      <c r="BK35" s="1"/>
      <c r="BL35" s="87"/>
      <c r="BM35" s="88"/>
      <c r="BN35" s="88"/>
      <c r="BO35" s="88"/>
      <c r="BP35" s="88"/>
      <c r="BQ35" s="88"/>
      <c r="BR35" s="88"/>
      <c r="BS35" s="88"/>
      <c r="BT35" s="88"/>
      <c r="BU35" s="88"/>
      <c r="BV35" s="88"/>
      <c r="BW35" s="88"/>
      <c r="BX35" s="88"/>
      <c r="BY35" s="88"/>
      <c r="BZ35" s="89"/>
    </row>
    <row r="36" spans="1:78" ht="13.5" customHeight="1" x14ac:dyDescent="0.15">
      <c r="A36" s="1"/>
      <c r="B36" s="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17"/>
      <c r="BK36" s="1"/>
      <c r="BL36" s="87"/>
      <c r="BM36" s="88"/>
      <c r="BN36" s="88"/>
      <c r="BO36" s="88"/>
      <c r="BP36" s="88"/>
      <c r="BQ36" s="88"/>
      <c r="BR36" s="88"/>
      <c r="BS36" s="88"/>
      <c r="BT36" s="88"/>
      <c r="BU36" s="88"/>
      <c r="BV36" s="88"/>
      <c r="BW36" s="88"/>
      <c r="BX36" s="88"/>
      <c r="BY36" s="88"/>
      <c r="BZ36" s="89"/>
    </row>
    <row r="37" spans="1:78" ht="13.5" customHeight="1" x14ac:dyDescent="0.15">
      <c r="A37" s="1"/>
      <c r="B37" s="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17"/>
      <c r="BK37" s="1"/>
      <c r="BL37" s="87"/>
      <c r="BM37" s="88"/>
      <c r="BN37" s="88"/>
      <c r="BO37" s="88"/>
      <c r="BP37" s="88"/>
      <c r="BQ37" s="88"/>
      <c r="BR37" s="88"/>
      <c r="BS37" s="88"/>
      <c r="BT37" s="88"/>
      <c r="BU37" s="88"/>
      <c r="BV37" s="88"/>
      <c r="BW37" s="88"/>
      <c r="BX37" s="88"/>
      <c r="BY37" s="88"/>
      <c r="BZ37" s="89"/>
    </row>
    <row r="38" spans="1:78" ht="13.5" customHeight="1" x14ac:dyDescent="0.15">
      <c r="A38" s="1"/>
      <c r="B38" s="16"/>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17"/>
      <c r="BK38" s="1"/>
      <c r="BL38" s="87"/>
      <c r="BM38" s="88"/>
      <c r="BN38" s="88"/>
      <c r="BO38" s="88"/>
      <c r="BP38" s="88"/>
      <c r="BQ38" s="88"/>
      <c r="BR38" s="88"/>
      <c r="BS38" s="88"/>
      <c r="BT38" s="88"/>
      <c r="BU38" s="88"/>
      <c r="BV38" s="88"/>
      <c r="BW38" s="88"/>
      <c r="BX38" s="88"/>
      <c r="BY38" s="88"/>
      <c r="BZ38" s="89"/>
    </row>
    <row r="39" spans="1:78" ht="13.5" customHeight="1" x14ac:dyDescent="0.15">
      <c r="A39" s="1"/>
      <c r="B39" s="16"/>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17"/>
      <c r="BK39" s="1"/>
      <c r="BL39" s="87"/>
      <c r="BM39" s="88"/>
      <c r="BN39" s="88"/>
      <c r="BO39" s="88"/>
      <c r="BP39" s="88"/>
      <c r="BQ39" s="88"/>
      <c r="BR39" s="88"/>
      <c r="BS39" s="88"/>
      <c r="BT39" s="88"/>
      <c r="BU39" s="88"/>
      <c r="BV39" s="88"/>
      <c r="BW39" s="88"/>
      <c r="BX39" s="88"/>
      <c r="BY39" s="88"/>
      <c r="BZ39" s="89"/>
    </row>
    <row r="40" spans="1:78" ht="13.5" customHeight="1" x14ac:dyDescent="0.15">
      <c r="A40" s="1"/>
      <c r="B40" s="16"/>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17"/>
      <c r="BK40" s="1"/>
      <c r="BL40" s="87"/>
      <c r="BM40" s="88"/>
      <c r="BN40" s="88"/>
      <c r="BO40" s="88"/>
      <c r="BP40" s="88"/>
      <c r="BQ40" s="88"/>
      <c r="BR40" s="88"/>
      <c r="BS40" s="88"/>
      <c r="BT40" s="88"/>
      <c r="BU40" s="88"/>
      <c r="BV40" s="88"/>
      <c r="BW40" s="88"/>
      <c r="BX40" s="88"/>
      <c r="BY40" s="88"/>
      <c r="BZ40" s="89"/>
    </row>
    <row r="41" spans="1:78" ht="13.5" customHeight="1" x14ac:dyDescent="0.15">
      <c r="A41" s="1"/>
      <c r="B41" s="16"/>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17"/>
      <c r="BK41" s="1"/>
      <c r="BL41" s="87"/>
      <c r="BM41" s="88"/>
      <c r="BN41" s="88"/>
      <c r="BO41" s="88"/>
      <c r="BP41" s="88"/>
      <c r="BQ41" s="88"/>
      <c r="BR41" s="88"/>
      <c r="BS41" s="88"/>
      <c r="BT41" s="88"/>
      <c r="BU41" s="88"/>
      <c r="BV41" s="88"/>
      <c r="BW41" s="88"/>
      <c r="BX41" s="88"/>
      <c r="BY41" s="88"/>
      <c r="BZ41" s="89"/>
    </row>
    <row r="42" spans="1:78" ht="13.5" customHeight="1" x14ac:dyDescent="0.15">
      <c r="A42" s="1"/>
      <c r="B42" s="16"/>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17"/>
      <c r="BK42" s="1"/>
      <c r="BL42" s="87"/>
      <c r="BM42" s="88"/>
      <c r="BN42" s="88"/>
      <c r="BO42" s="88"/>
      <c r="BP42" s="88"/>
      <c r="BQ42" s="88"/>
      <c r="BR42" s="88"/>
      <c r="BS42" s="88"/>
      <c r="BT42" s="88"/>
      <c r="BU42" s="88"/>
      <c r="BV42" s="88"/>
      <c r="BW42" s="88"/>
      <c r="BX42" s="88"/>
      <c r="BY42" s="88"/>
      <c r="BZ42" s="89"/>
    </row>
    <row r="43" spans="1:78" ht="13.5" customHeight="1" x14ac:dyDescent="0.15">
      <c r="A43" s="1"/>
      <c r="B43" s="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17"/>
      <c r="BK43" s="1"/>
      <c r="BL43" s="87"/>
      <c r="BM43" s="88"/>
      <c r="BN43" s="88"/>
      <c r="BO43" s="88"/>
      <c r="BP43" s="88"/>
      <c r="BQ43" s="88"/>
      <c r="BR43" s="88"/>
      <c r="BS43" s="88"/>
      <c r="BT43" s="88"/>
      <c r="BU43" s="88"/>
      <c r="BV43" s="88"/>
      <c r="BW43" s="88"/>
      <c r="BX43" s="88"/>
      <c r="BY43" s="88"/>
      <c r="BZ43" s="89"/>
    </row>
    <row r="44" spans="1:78" ht="13.5" customHeight="1" x14ac:dyDescent="0.15">
      <c r="A44" s="1"/>
      <c r="B44" s="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17"/>
      <c r="BK44" s="1"/>
      <c r="BL44" s="87"/>
      <c r="BM44" s="88"/>
      <c r="BN44" s="88"/>
      <c r="BO44" s="88"/>
      <c r="BP44" s="88"/>
      <c r="BQ44" s="88"/>
      <c r="BR44" s="88"/>
      <c r="BS44" s="88"/>
      <c r="BT44" s="88"/>
      <c r="BU44" s="88"/>
      <c r="BV44" s="88"/>
      <c r="BW44" s="88"/>
      <c r="BX44" s="88"/>
      <c r="BY44" s="88"/>
      <c r="BZ44" s="89"/>
    </row>
    <row r="45" spans="1:78" ht="13.5" customHeight="1" x14ac:dyDescent="0.15">
      <c r="A45" s="1"/>
      <c r="B45" s="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17"/>
      <c r="BK45" s="1"/>
      <c r="BL45" s="43" t="s">
        <v>26</v>
      </c>
      <c r="BM45" s="44"/>
      <c r="BN45" s="44"/>
      <c r="BO45" s="44"/>
      <c r="BP45" s="44"/>
      <c r="BQ45" s="44"/>
      <c r="BR45" s="44"/>
      <c r="BS45" s="44"/>
      <c r="BT45" s="44"/>
      <c r="BU45" s="44"/>
      <c r="BV45" s="44"/>
      <c r="BW45" s="44"/>
      <c r="BX45" s="44"/>
      <c r="BY45" s="44"/>
      <c r="BZ45" s="45"/>
    </row>
    <row r="46" spans="1:78" ht="13.5" customHeight="1" x14ac:dyDescent="0.15">
      <c r="A46" s="1"/>
      <c r="B46" s="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17"/>
      <c r="BK46" s="1"/>
      <c r="BL46" s="46"/>
      <c r="BM46" s="47"/>
      <c r="BN46" s="47"/>
      <c r="BO46" s="47"/>
      <c r="BP46" s="47"/>
      <c r="BQ46" s="47"/>
      <c r="BR46" s="47"/>
      <c r="BS46" s="47"/>
      <c r="BT46" s="47"/>
      <c r="BU46" s="47"/>
      <c r="BV46" s="47"/>
      <c r="BW46" s="47"/>
      <c r="BX46" s="47"/>
      <c r="BY46" s="47"/>
      <c r="BZ46" s="48"/>
    </row>
    <row r="47" spans="1:78" ht="13.5" customHeight="1" x14ac:dyDescent="0.15">
      <c r="A47" s="1"/>
      <c r="B47" s="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17"/>
      <c r="BK47" s="1"/>
      <c r="BL47" s="90" t="s">
        <v>106</v>
      </c>
      <c r="BM47" s="91"/>
      <c r="BN47" s="91"/>
      <c r="BO47" s="91"/>
      <c r="BP47" s="91"/>
      <c r="BQ47" s="91"/>
      <c r="BR47" s="91"/>
      <c r="BS47" s="91"/>
      <c r="BT47" s="91"/>
      <c r="BU47" s="91"/>
      <c r="BV47" s="91"/>
      <c r="BW47" s="91"/>
      <c r="BX47" s="91"/>
      <c r="BY47" s="91"/>
      <c r="BZ47" s="92"/>
    </row>
    <row r="48" spans="1:78" ht="13.5" customHeight="1" x14ac:dyDescent="0.15">
      <c r="A48" s="1"/>
      <c r="B48" s="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17"/>
      <c r="BK48" s="1"/>
      <c r="BL48" s="90"/>
      <c r="BM48" s="91"/>
      <c r="BN48" s="91"/>
      <c r="BO48" s="91"/>
      <c r="BP48" s="91"/>
      <c r="BQ48" s="91"/>
      <c r="BR48" s="91"/>
      <c r="BS48" s="91"/>
      <c r="BT48" s="91"/>
      <c r="BU48" s="91"/>
      <c r="BV48" s="91"/>
      <c r="BW48" s="91"/>
      <c r="BX48" s="91"/>
      <c r="BY48" s="91"/>
      <c r="BZ48" s="92"/>
    </row>
    <row r="49" spans="1:78" ht="13.5" customHeight="1" x14ac:dyDescent="0.15">
      <c r="A49" s="1"/>
      <c r="B49" s="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17"/>
      <c r="BK49" s="1"/>
      <c r="BL49" s="90"/>
      <c r="BM49" s="91"/>
      <c r="BN49" s="91"/>
      <c r="BO49" s="91"/>
      <c r="BP49" s="91"/>
      <c r="BQ49" s="91"/>
      <c r="BR49" s="91"/>
      <c r="BS49" s="91"/>
      <c r="BT49" s="91"/>
      <c r="BU49" s="91"/>
      <c r="BV49" s="91"/>
      <c r="BW49" s="91"/>
      <c r="BX49" s="91"/>
      <c r="BY49" s="91"/>
      <c r="BZ49" s="92"/>
    </row>
    <row r="50" spans="1:78" ht="13.5" customHeight="1" x14ac:dyDescent="0.15">
      <c r="A50" s="1"/>
      <c r="B50" s="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17"/>
      <c r="BK50" s="1"/>
      <c r="BL50" s="90"/>
      <c r="BM50" s="91"/>
      <c r="BN50" s="91"/>
      <c r="BO50" s="91"/>
      <c r="BP50" s="91"/>
      <c r="BQ50" s="91"/>
      <c r="BR50" s="91"/>
      <c r="BS50" s="91"/>
      <c r="BT50" s="91"/>
      <c r="BU50" s="91"/>
      <c r="BV50" s="91"/>
      <c r="BW50" s="91"/>
      <c r="BX50" s="91"/>
      <c r="BY50" s="91"/>
      <c r="BZ50" s="92"/>
    </row>
    <row r="51" spans="1:78" ht="13.5" customHeight="1" x14ac:dyDescent="0.15">
      <c r="A51" s="1"/>
      <c r="B51" s="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17"/>
      <c r="BK51" s="1"/>
      <c r="BL51" s="90"/>
      <c r="BM51" s="91"/>
      <c r="BN51" s="91"/>
      <c r="BO51" s="91"/>
      <c r="BP51" s="91"/>
      <c r="BQ51" s="91"/>
      <c r="BR51" s="91"/>
      <c r="BS51" s="91"/>
      <c r="BT51" s="91"/>
      <c r="BU51" s="91"/>
      <c r="BV51" s="91"/>
      <c r="BW51" s="91"/>
      <c r="BX51" s="91"/>
      <c r="BY51" s="91"/>
      <c r="BZ51" s="92"/>
    </row>
    <row r="52" spans="1:78" ht="13.5" customHeight="1" x14ac:dyDescent="0.15">
      <c r="A52" s="1"/>
      <c r="B52" s="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17"/>
      <c r="BK52" s="1"/>
      <c r="BL52" s="90"/>
      <c r="BM52" s="91"/>
      <c r="BN52" s="91"/>
      <c r="BO52" s="91"/>
      <c r="BP52" s="91"/>
      <c r="BQ52" s="91"/>
      <c r="BR52" s="91"/>
      <c r="BS52" s="91"/>
      <c r="BT52" s="91"/>
      <c r="BU52" s="91"/>
      <c r="BV52" s="91"/>
      <c r="BW52" s="91"/>
      <c r="BX52" s="91"/>
      <c r="BY52" s="91"/>
      <c r="BZ52" s="92"/>
    </row>
    <row r="53" spans="1:78" ht="13.5" customHeight="1" x14ac:dyDescent="0.15">
      <c r="A53" s="1"/>
      <c r="B53" s="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17"/>
      <c r="BK53" s="1"/>
      <c r="BL53" s="90"/>
      <c r="BM53" s="91"/>
      <c r="BN53" s="91"/>
      <c r="BO53" s="91"/>
      <c r="BP53" s="91"/>
      <c r="BQ53" s="91"/>
      <c r="BR53" s="91"/>
      <c r="BS53" s="91"/>
      <c r="BT53" s="91"/>
      <c r="BU53" s="91"/>
      <c r="BV53" s="91"/>
      <c r="BW53" s="91"/>
      <c r="BX53" s="91"/>
      <c r="BY53" s="91"/>
      <c r="BZ53" s="92"/>
    </row>
    <row r="54" spans="1:78" ht="13.5" customHeight="1" x14ac:dyDescent="0.15">
      <c r="A54" s="1"/>
      <c r="B54" s="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17"/>
      <c r="BK54" s="1"/>
      <c r="BL54" s="90"/>
      <c r="BM54" s="91"/>
      <c r="BN54" s="91"/>
      <c r="BO54" s="91"/>
      <c r="BP54" s="91"/>
      <c r="BQ54" s="91"/>
      <c r="BR54" s="91"/>
      <c r="BS54" s="91"/>
      <c r="BT54" s="91"/>
      <c r="BU54" s="91"/>
      <c r="BV54" s="91"/>
      <c r="BW54" s="91"/>
      <c r="BX54" s="91"/>
      <c r="BY54" s="91"/>
      <c r="BZ54" s="92"/>
    </row>
    <row r="55" spans="1:78" ht="13.5" customHeight="1" x14ac:dyDescent="0.15">
      <c r="A55" s="1"/>
      <c r="B55" s="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17"/>
      <c r="BK55" s="1"/>
      <c r="BL55" s="90"/>
      <c r="BM55" s="91"/>
      <c r="BN55" s="91"/>
      <c r="BO55" s="91"/>
      <c r="BP55" s="91"/>
      <c r="BQ55" s="91"/>
      <c r="BR55" s="91"/>
      <c r="BS55" s="91"/>
      <c r="BT55" s="91"/>
      <c r="BU55" s="91"/>
      <c r="BV55" s="91"/>
      <c r="BW55" s="91"/>
      <c r="BX55" s="91"/>
      <c r="BY55" s="91"/>
      <c r="BZ55" s="92"/>
    </row>
    <row r="56" spans="1:78" ht="13.5" customHeight="1" x14ac:dyDescent="0.15">
      <c r="A56" s="1"/>
      <c r="B56" s="16"/>
      <c r="C56" s="18"/>
      <c r="D56" s="18"/>
      <c r="E56" s="18"/>
      <c r="F56" s="18"/>
      <c r="G56" s="18"/>
      <c r="H56" s="18"/>
      <c r="I56" s="18"/>
      <c r="J56" s="18"/>
      <c r="K56" s="18"/>
      <c r="L56" s="18"/>
      <c r="M56" s="18"/>
      <c r="N56" s="18"/>
      <c r="O56" s="18"/>
      <c r="P56" s="18"/>
      <c r="Q56" s="19"/>
      <c r="R56" s="18"/>
      <c r="S56" s="18"/>
      <c r="T56" s="18"/>
      <c r="U56" s="18"/>
      <c r="V56" s="18"/>
      <c r="W56" s="18"/>
      <c r="X56" s="18"/>
      <c r="Y56" s="18"/>
      <c r="Z56" s="18"/>
      <c r="AA56" s="18"/>
      <c r="AB56" s="18"/>
      <c r="AC56" s="18"/>
      <c r="AD56" s="18"/>
      <c r="AE56" s="18"/>
      <c r="AF56" s="19"/>
      <c r="AG56" s="18"/>
      <c r="AH56" s="18"/>
      <c r="AI56" s="18"/>
      <c r="AJ56" s="18"/>
      <c r="AK56" s="18"/>
      <c r="AL56" s="18"/>
      <c r="AM56" s="18"/>
      <c r="AN56" s="18"/>
      <c r="AO56" s="18"/>
      <c r="AP56" s="18"/>
      <c r="AQ56" s="18"/>
      <c r="AR56" s="18"/>
      <c r="AS56" s="18"/>
      <c r="AT56" s="18"/>
      <c r="AU56" s="19"/>
      <c r="AV56" s="18"/>
      <c r="AW56" s="18"/>
      <c r="AX56" s="18"/>
      <c r="AY56" s="18"/>
      <c r="AZ56" s="18"/>
      <c r="BA56" s="18"/>
      <c r="BB56" s="18"/>
      <c r="BC56" s="18"/>
      <c r="BD56" s="18"/>
      <c r="BE56" s="18"/>
      <c r="BF56" s="18"/>
      <c r="BG56" s="18"/>
      <c r="BH56" s="18"/>
      <c r="BI56" s="18"/>
      <c r="BJ56" s="17"/>
      <c r="BK56" s="1"/>
      <c r="BL56" s="90"/>
      <c r="BM56" s="91"/>
      <c r="BN56" s="91"/>
      <c r="BO56" s="91"/>
      <c r="BP56" s="91"/>
      <c r="BQ56" s="91"/>
      <c r="BR56" s="91"/>
      <c r="BS56" s="91"/>
      <c r="BT56" s="91"/>
      <c r="BU56" s="91"/>
      <c r="BV56" s="91"/>
      <c r="BW56" s="91"/>
      <c r="BX56" s="91"/>
      <c r="BY56" s="91"/>
      <c r="BZ56" s="92"/>
    </row>
    <row r="57" spans="1:78" ht="13.5" customHeight="1" x14ac:dyDescent="0.15">
      <c r="A57" s="1"/>
      <c r="B57" s="16"/>
      <c r="C57" s="18"/>
      <c r="D57" s="18"/>
      <c r="E57" s="18"/>
      <c r="F57" s="18"/>
      <c r="G57" s="18"/>
      <c r="H57" s="18"/>
      <c r="I57" s="18"/>
      <c r="J57" s="18"/>
      <c r="K57" s="18"/>
      <c r="L57" s="18"/>
      <c r="M57" s="18"/>
      <c r="N57" s="18"/>
      <c r="O57" s="18"/>
      <c r="P57" s="18"/>
      <c r="Q57" s="19"/>
      <c r="R57" s="18"/>
      <c r="S57" s="18"/>
      <c r="T57" s="18"/>
      <c r="U57" s="18"/>
      <c r="V57" s="18"/>
      <c r="W57" s="18"/>
      <c r="X57" s="18"/>
      <c r="Y57" s="18"/>
      <c r="Z57" s="18"/>
      <c r="AA57" s="18"/>
      <c r="AB57" s="18"/>
      <c r="AC57" s="18"/>
      <c r="AD57" s="18"/>
      <c r="AE57" s="18"/>
      <c r="AF57" s="19"/>
      <c r="AG57" s="18"/>
      <c r="AH57" s="18"/>
      <c r="AI57" s="18"/>
      <c r="AJ57" s="18"/>
      <c r="AK57" s="18"/>
      <c r="AL57" s="18"/>
      <c r="AM57" s="18"/>
      <c r="AN57" s="18"/>
      <c r="AO57" s="18"/>
      <c r="AP57" s="18"/>
      <c r="AQ57" s="18"/>
      <c r="AR57" s="18"/>
      <c r="AS57" s="18"/>
      <c r="AT57" s="18"/>
      <c r="AU57" s="19"/>
      <c r="AV57" s="18"/>
      <c r="AW57" s="18"/>
      <c r="AX57" s="18"/>
      <c r="AY57" s="18"/>
      <c r="AZ57" s="18"/>
      <c r="BA57" s="18"/>
      <c r="BB57" s="18"/>
      <c r="BC57" s="18"/>
      <c r="BD57" s="18"/>
      <c r="BE57" s="18"/>
      <c r="BF57" s="18"/>
      <c r="BG57" s="18"/>
      <c r="BH57" s="18"/>
      <c r="BI57" s="18"/>
      <c r="BJ57" s="17"/>
      <c r="BK57" s="1"/>
      <c r="BL57" s="90"/>
      <c r="BM57" s="91"/>
      <c r="BN57" s="91"/>
      <c r="BO57" s="91"/>
      <c r="BP57" s="91"/>
      <c r="BQ57" s="91"/>
      <c r="BR57" s="91"/>
      <c r="BS57" s="91"/>
      <c r="BT57" s="91"/>
      <c r="BU57" s="91"/>
      <c r="BV57" s="91"/>
      <c r="BW57" s="91"/>
      <c r="BX57" s="91"/>
      <c r="BY57" s="91"/>
      <c r="BZ57" s="92"/>
    </row>
    <row r="58" spans="1:78" ht="13.5" customHeight="1" x14ac:dyDescent="0.15">
      <c r="A58" s="1"/>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7"/>
      <c r="BK58" s="1"/>
      <c r="BL58" s="90"/>
      <c r="BM58" s="91"/>
      <c r="BN58" s="91"/>
      <c r="BO58" s="91"/>
      <c r="BP58" s="91"/>
      <c r="BQ58" s="91"/>
      <c r="BR58" s="91"/>
      <c r="BS58" s="91"/>
      <c r="BT58" s="91"/>
      <c r="BU58" s="91"/>
      <c r="BV58" s="91"/>
      <c r="BW58" s="91"/>
      <c r="BX58" s="91"/>
      <c r="BY58" s="91"/>
      <c r="BZ58" s="92"/>
    </row>
    <row r="59" spans="1:78" ht="13.5" customHeight="1" x14ac:dyDescent="0.15">
      <c r="A59" s="1"/>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1"/>
      <c r="BL59" s="90"/>
      <c r="BM59" s="91"/>
      <c r="BN59" s="91"/>
      <c r="BO59" s="91"/>
      <c r="BP59" s="91"/>
      <c r="BQ59" s="91"/>
      <c r="BR59" s="91"/>
      <c r="BS59" s="91"/>
      <c r="BT59" s="91"/>
      <c r="BU59" s="91"/>
      <c r="BV59" s="91"/>
      <c r="BW59" s="91"/>
      <c r="BX59" s="91"/>
      <c r="BY59" s="91"/>
      <c r="BZ59" s="92"/>
    </row>
    <row r="60" spans="1:78" ht="13.5" customHeight="1" x14ac:dyDescent="0.15">
      <c r="A60" s="1"/>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1"/>
      <c r="BL60" s="90"/>
      <c r="BM60" s="91"/>
      <c r="BN60" s="91"/>
      <c r="BO60" s="91"/>
      <c r="BP60" s="91"/>
      <c r="BQ60" s="91"/>
      <c r="BR60" s="91"/>
      <c r="BS60" s="91"/>
      <c r="BT60" s="91"/>
      <c r="BU60" s="91"/>
      <c r="BV60" s="91"/>
      <c r="BW60" s="91"/>
      <c r="BX60" s="91"/>
      <c r="BY60" s="91"/>
      <c r="BZ60" s="92"/>
    </row>
    <row r="61" spans="1:78" ht="13.5" customHeight="1" x14ac:dyDescent="0.15">
      <c r="A61" s="1"/>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1"/>
      <c r="BL61" s="90"/>
      <c r="BM61" s="91"/>
      <c r="BN61" s="91"/>
      <c r="BO61" s="91"/>
      <c r="BP61" s="91"/>
      <c r="BQ61" s="91"/>
      <c r="BR61" s="91"/>
      <c r="BS61" s="91"/>
      <c r="BT61" s="91"/>
      <c r="BU61" s="91"/>
      <c r="BV61" s="91"/>
      <c r="BW61" s="91"/>
      <c r="BX61" s="91"/>
      <c r="BY61" s="91"/>
      <c r="BZ61" s="92"/>
    </row>
    <row r="62" spans="1:78" ht="13.5" customHeight="1" x14ac:dyDescent="0.15">
      <c r="A62" s="1"/>
      <c r="B62" s="16"/>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17"/>
      <c r="BK62" s="1"/>
      <c r="BL62" s="90"/>
      <c r="BM62" s="91"/>
      <c r="BN62" s="91"/>
      <c r="BO62" s="91"/>
      <c r="BP62" s="91"/>
      <c r="BQ62" s="91"/>
      <c r="BR62" s="91"/>
      <c r="BS62" s="91"/>
      <c r="BT62" s="91"/>
      <c r="BU62" s="91"/>
      <c r="BV62" s="91"/>
      <c r="BW62" s="91"/>
      <c r="BX62" s="91"/>
      <c r="BY62" s="91"/>
      <c r="BZ62" s="92"/>
    </row>
    <row r="63" spans="1:78" ht="13.5" customHeight="1" x14ac:dyDescent="0.15">
      <c r="A63" s="1"/>
      <c r="B63" s="16"/>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17"/>
      <c r="BK63" s="1"/>
      <c r="BL63" s="90"/>
      <c r="BM63" s="91"/>
      <c r="BN63" s="91"/>
      <c r="BO63" s="91"/>
      <c r="BP63" s="91"/>
      <c r="BQ63" s="91"/>
      <c r="BR63" s="91"/>
      <c r="BS63" s="91"/>
      <c r="BT63" s="91"/>
      <c r="BU63" s="91"/>
      <c r="BV63" s="91"/>
      <c r="BW63" s="91"/>
      <c r="BX63" s="91"/>
      <c r="BY63" s="91"/>
      <c r="BZ63" s="92"/>
    </row>
    <row r="64" spans="1:78" ht="13.5" customHeight="1" x14ac:dyDescent="0.15">
      <c r="A64" s="1"/>
      <c r="B64" s="16"/>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17"/>
      <c r="BK64" s="1"/>
      <c r="BL64" s="43" t="s">
        <v>28</v>
      </c>
      <c r="BM64" s="44"/>
      <c r="BN64" s="44"/>
      <c r="BO64" s="44"/>
      <c r="BP64" s="44"/>
      <c r="BQ64" s="44"/>
      <c r="BR64" s="44"/>
      <c r="BS64" s="44"/>
      <c r="BT64" s="44"/>
      <c r="BU64" s="44"/>
      <c r="BV64" s="44"/>
      <c r="BW64" s="44"/>
      <c r="BX64" s="44"/>
      <c r="BY64" s="44"/>
      <c r="BZ64" s="45"/>
    </row>
    <row r="65" spans="1:78" ht="13.5" customHeight="1" x14ac:dyDescent="0.15">
      <c r="A65" s="1"/>
      <c r="B65" s="1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17"/>
      <c r="BK65" s="1"/>
      <c r="BL65" s="46"/>
      <c r="BM65" s="47"/>
      <c r="BN65" s="47"/>
      <c r="BO65" s="47"/>
      <c r="BP65" s="47"/>
      <c r="BQ65" s="47"/>
      <c r="BR65" s="47"/>
      <c r="BS65" s="47"/>
      <c r="BT65" s="47"/>
      <c r="BU65" s="47"/>
      <c r="BV65" s="47"/>
      <c r="BW65" s="47"/>
      <c r="BX65" s="47"/>
      <c r="BY65" s="47"/>
      <c r="BZ65" s="48"/>
    </row>
    <row r="66" spans="1:78" ht="13.5" customHeight="1" x14ac:dyDescent="0.15">
      <c r="A66" s="1"/>
      <c r="B66" s="1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17"/>
      <c r="BK66" s="1"/>
      <c r="BL66" s="93" t="s">
        <v>107</v>
      </c>
      <c r="BM66" s="94"/>
      <c r="BN66" s="94"/>
      <c r="BO66" s="94"/>
      <c r="BP66" s="94"/>
      <c r="BQ66" s="94"/>
      <c r="BR66" s="94"/>
      <c r="BS66" s="94"/>
      <c r="BT66" s="94"/>
      <c r="BU66" s="94"/>
      <c r="BV66" s="94"/>
      <c r="BW66" s="94"/>
      <c r="BX66" s="94"/>
      <c r="BY66" s="94"/>
      <c r="BZ66" s="95"/>
    </row>
    <row r="67" spans="1:78" ht="13.5" customHeight="1" x14ac:dyDescent="0.15">
      <c r="A67" s="1"/>
      <c r="B67" s="1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17"/>
      <c r="BK67" s="1"/>
      <c r="BL67" s="93"/>
      <c r="BM67" s="94"/>
      <c r="BN67" s="94"/>
      <c r="BO67" s="94"/>
      <c r="BP67" s="94"/>
      <c r="BQ67" s="94"/>
      <c r="BR67" s="94"/>
      <c r="BS67" s="94"/>
      <c r="BT67" s="94"/>
      <c r="BU67" s="94"/>
      <c r="BV67" s="94"/>
      <c r="BW67" s="94"/>
      <c r="BX67" s="94"/>
      <c r="BY67" s="94"/>
      <c r="BZ67" s="95"/>
    </row>
    <row r="68" spans="1:78" ht="13.5" customHeight="1" x14ac:dyDescent="0.15">
      <c r="A68" s="1"/>
      <c r="B68" s="1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17"/>
      <c r="BK68" s="1"/>
      <c r="BL68" s="93"/>
      <c r="BM68" s="94"/>
      <c r="BN68" s="94"/>
      <c r="BO68" s="94"/>
      <c r="BP68" s="94"/>
      <c r="BQ68" s="94"/>
      <c r="BR68" s="94"/>
      <c r="BS68" s="94"/>
      <c r="BT68" s="94"/>
      <c r="BU68" s="94"/>
      <c r="BV68" s="94"/>
      <c r="BW68" s="94"/>
      <c r="BX68" s="94"/>
      <c r="BY68" s="94"/>
      <c r="BZ68" s="95"/>
    </row>
    <row r="69" spans="1:78" ht="13.5" customHeight="1" x14ac:dyDescent="0.15">
      <c r="A69" s="1"/>
      <c r="B69" s="1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17"/>
      <c r="BK69" s="1"/>
      <c r="BL69" s="93"/>
      <c r="BM69" s="94"/>
      <c r="BN69" s="94"/>
      <c r="BO69" s="94"/>
      <c r="BP69" s="94"/>
      <c r="BQ69" s="94"/>
      <c r="BR69" s="94"/>
      <c r="BS69" s="94"/>
      <c r="BT69" s="94"/>
      <c r="BU69" s="94"/>
      <c r="BV69" s="94"/>
      <c r="BW69" s="94"/>
      <c r="BX69" s="94"/>
      <c r="BY69" s="94"/>
      <c r="BZ69" s="95"/>
    </row>
    <row r="70" spans="1:78" ht="13.5" customHeight="1" x14ac:dyDescent="0.15">
      <c r="A70" s="1"/>
      <c r="B70" s="1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17"/>
      <c r="BK70" s="1"/>
      <c r="BL70" s="93"/>
      <c r="BM70" s="94"/>
      <c r="BN70" s="94"/>
      <c r="BO70" s="94"/>
      <c r="BP70" s="94"/>
      <c r="BQ70" s="94"/>
      <c r="BR70" s="94"/>
      <c r="BS70" s="94"/>
      <c r="BT70" s="94"/>
      <c r="BU70" s="94"/>
      <c r="BV70" s="94"/>
      <c r="BW70" s="94"/>
      <c r="BX70" s="94"/>
      <c r="BY70" s="94"/>
      <c r="BZ70" s="95"/>
    </row>
    <row r="71" spans="1:78" ht="13.5" customHeight="1" x14ac:dyDescent="0.15">
      <c r="A71" s="1"/>
      <c r="B71" s="1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17"/>
      <c r="BK71" s="1"/>
      <c r="BL71" s="93"/>
      <c r="BM71" s="94"/>
      <c r="BN71" s="94"/>
      <c r="BO71" s="94"/>
      <c r="BP71" s="94"/>
      <c r="BQ71" s="94"/>
      <c r="BR71" s="94"/>
      <c r="BS71" s="94"/>
      <c r="BT71" s="94"/>
      <c r="BU71" s="94"/>
      <c r="BV71" s="94"/>
      <c r="BW71" s="94"/>
      <c r="BX71" s="94"/>
      <c r="BY71" s="94"/>
      <c r="BZ71" s="95"/>
    </row>
    <row r="72" spans="1:78" ht="13.5" customHeight="1" x14ac:dyDescent="0.15">
      <c r="A72" s="1"/>
      <c r="B72" s="1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17"/>
      <c r="BK72" s="1"/>
      <c r="BL72" s="93"/>
      <c r="BM72" s="94"/>
      <c r="BN72" s="94"/>
      <c r="BO72" s="94"/>
      <c r="BP72" s="94"/>
      <c r="BQ72" s="94"/>
      <c r="BR72" s="94"/>
      <c r="BS72" s="94"/>
      <c r="BT72" s="94"/>
      <c r="BU72" s="94"/>
      <c r="BV72" s="94"/>
      <c r="BW72" s="94"/>
      <c r="BX72" s="94"/>
      <c r="BY72" s="94"/>
      <c r="BZ72" s="95"/>
    </row>
    <row r="73" spans="1:78" ht="13.5" customHeight="1" x14ac:dyDescent="0.15">
      <c r="A73" s="1"/>
      <c r="B73" s="1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17"/>
      <c r="BK73" s="1"/>
      <c r="BL73" s="93"/>
      <c r="BM73" s="94"/>
      <c r="BN73" s="94"/>
      <c r="BO73" s="94"/>
      <c r="BP73" s="94"/>
      <c r="BQ73" s="94"/>
      <c r="BR73" s="94"/>
      <c r="BS73" s="94"/>
      <c r="BT73" s="94"/>
      <c r="BU73" s="94"/>
      <c r="BV73" s="94"/>
      <c r="BW73" s="94"/>
      <c r="BX73" s="94"/>
      <c r="BY73" s="94"/>
      <c r="BZ73" s="95"/>
    </row>
    <row r="74" spans="1:78" ht="13.5" customHeight="1" x14ac:dyDescent="0.15">
      <c r="A74" s="1"/>
      <c r="B74" s="1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17"/>
      <c r="BK74" s="1"/>
      <c r="BL74" s="93"/>
      <c r="BM74" s="94"/>
      <c r="BN74" s="94"/>
      <c r="BO74" s="94"/>
      <c r="BP74" s="94"/>
      <c r="BQ74" s="94"/>
      <c r="BR74" s="94"/>
      <c r="BS74" s="94"/>
      <c r="BT74" s="94"/>
      <c r="BU74" s="94"/>
      <c r="BV74" s="94"/>
      <c r="BW74" s="94"/>
      <c r="BX74" s="94"/>
      <c r="BY74" s="94"/>
      <c r="BZ74" s="95"/>
    </row>
    <row r="75" spans="1:78" ht="13.5" customHeight="1" x14ac:dyDescent="0.15">
      <c r="A75" s="1"/>
      <c r="B75" s="1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17"/>
      <c r="BK75" s="1"/>
      <c r="BL75" s="93"/>
      <c r="BM75" s="94"/>
      <c r="BN75" s="94"/>
      <c r="BO75" s="94"/>
      <c r="BP75" s="94"/>
      <c r="BQ75" s="94"/>
      <c r="BR75" s="94"/>
      <c r="BS75" s="94"/>
      <c r="BT75" s="94"/>
      <c r="BU75" s="94"/>
      <c r="BV75" s="94"/>
      <c r="BW75" s="94"/>
      <c r="BX75" s="94"/>
      <c r="BY75" s="94"/>
      <c r="BZ75" s="95"/>
    </row>
    <row r="76" spans="1:78" ht="13.5" customHeight="1" x14ac:dyDescent="0.15">
      <c r="A76" s="1"/>
      <c r="B76" s="1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17"/>
      <c r="BK76" s="1"/>
      <c r="BL76" s="93"/>
      <c r="BM76" s="94"/>
      <c r="BN76" s="94"/>
      <c r="BO76" s="94"/>
      <c r="BP76" s="94"/>
      <c r="BQ76" s="94"/>
      <c r="BR76" s="94"/>
      <c r="BS76" s="94"/>
      <c r="BT76" s="94"/>
      <c r="BU76" s="94"/>
      <c r="BV76" s="94"/>
      <c r="BW76" s="94"/>
      <c r="BX76" s="94"/>
      <c r="BY76" s="94"/>
      <c r="BZ76" s="95"/>
    </row>
    <row r="77" spans="1:78" ht="13.5" customHeight="1" x14ac:dyDescent="0.15">
      <c r="A77" s="1"/>
      <c r="B77" s="1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17"/>
      <c r="BK77" s="1"/>
      <c r="BL77" s="93"/>
      <c r="BM77" s="94"/>
      <c r="BN77" s="94"/>
      <c r="BO77" s="94"/>
      <c r="BP77" s="94"/>
      <c r="BQ77" s="94"/>
      <c r="BR77" s="94"/>
      <c r="BS77" s="94"/>
      <c r="BT77" s="94"/>
      <c r="BU77" s="94"/>
      <c r="BV77" s="94"/>
      <c r="BW77" s="94"/>
      <c r="BX77" s="94"/>
      <c r="BY77" s="94"/>
      <c r="BZ77" s="95"/>
    </row>
    <row r="78" spans="1:78" ht="13.5" customHeight="1" x14ac:dyDescent="0.15">
      <c r="A78" s="1"/>
      <c r="B78" s="16"/>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17"/>
      <c r="BK78" s="1"/>
      <c r="BL78" s="93"/>
      <c r="BM78" s="94"/>
      <c r="BN78" s="94"/>
      <c r="BO78" s="94"/>
      <c r="BP78" s="94"/>
      <c r="BQ78" s="94"/>
      <c r="BR78" s="94"/>
      <c r="BS78" s="94"/>
      <c r="BT78" s="94"/>
      <c r="BU78" s="94"/>
      <c r="BV78" s="94"/>
      <c r="BW78" s="94"/>
      <c r="BX78" s="94"/>
      <c r="BY78" s="94"/>
      <c r="BZ78" s="95"/>
    </row>
    <row r="79" spans="1:78" ht="13.5" customHeight="1" x14ac:dyDescent="0.15">
      <c r="A79" s="1"/>
      <c r="B79" s="16"/>
      <c r="C79" s="18"/>
      <c r="D79" s="18"/>
      <c r="E79" s="18"/>
      <c r="F79" s="18"/>
      <c r="G79" s="18"/>
      <c r="H79" s="18"/>
      <c r="I79" s="18"/>
      <c r="J79" s="18"/>
      <c r="K79" s="18"/>
      <c r="L79" s="18"/>
      <c r="M79" s="18"/>
      <c r="N79" s="18"/>
      <c r="O79" s="18"/>
      <c r="P79" s="18"/>
      <c r="Q79" s="18"/>
      <c r="R79" s="18"/>
      <c r="S79" s="18"/>
      <c r="T79" s="18"/>
      <c r="U79" s="19"/>
      <c r="V79" s="19"/>
      <c r="W79" s="18"/>
      <c r="X79" s="18"/>
      <c r="Y79" s="18"/>
      <c r="Z79" s="18"/>
      <c r="AA79" s="18"/>
      <c r="AB79" s="18"/>
      <c r="AC79" s="18"/>
      <c r="AD79" s="18"/>
      <c r="AE79" s="18"/>
      <c r="AF79" s="18"/>
      <c r="AG79" s="18"/>
      <c r="AH79" s="18"/>
      <c r="AI79" s="18"/>
      <c r="AJ79" s="18"/>
      <c r="AK79" s="18"/>
      <c r="AL79" s="18"/>
      <c r="AM79" s="18"/>
      <c r="AN79" s="18"/>
      <c r="AO79" s="19"/>
      <c r="AP79" s="19"/>
      <c r="AQ79" s="18"/>
      <c r="AR79" s="18"/>
      <c r="AS79" s="18"/>
      <c r="AT79" s="18"/>
      <c r="AU79" s="18"/>
      <c r="AV79" s="18"/>
      <c r="AW79" s="18"/>
      <c r="AX79" s="18"/>
      <c r="AY79" s="18"/>
      <c r="AZ79" s="18"/>
      <c r="BA79" s="18"/>
      <c r="BB79" s="18"/>
      <c r="BC79" s="18"/>
      <c r="BD79" s="18"/>
      <c r="BE79" s="18"/>
      <c r="BF79" s="18"/>
      <c r="BG79" s="18"/>
      <c r="BH79" s="18"/>
      <c r="BI79" s="3"/>
      <c r="BJ79" s="17"/>
      <c r="BK79" s="1"/>
      <c r="BL79" s="93"/>
      <c r="BM79" s="94"/>
      <c r="BN79" s="94"/>
      <c r="BO79" s="94"/>
      <c r="BP79" s="94"/>
      <c r="BQ79" s="94"/>
      <c r="BR79" s="94"/>
      <c r="BS79" s="94"/>
      <c r="BT79" s="94"/>
      <c r="BU79" s="94"/>
      <c r="BV79" s="94"/>
      <c r="BW79" s="94"/>
      <c r="BX79" s="94"/>
      <c r="BY79" s="94"/>
      <c r="BZ79" s="95"/>
    </row>
    <row r="80" spans="1:78" ht="13.5" customHeight="1" x14ac:dyDescent="0.15">
      <c r="A80" s="1"/>
      <c r="B80" s="16"/>
      <c r="C80" s="18"/>
      <c r="D80" s="18"/>
      <c r="E80" s="18"/>
      <c r="F80" s="18"/>
      <c r="G80" s="18"/>
      <c r="H80" s="18"/>
      <c r="I80" s="18"/>
      <c r="J80" s="18"/>
      <c r="K80" s="18"/>
      <c r="L80" s="18"/>
      <c r="M80" s="18"/>
      <c r="N80" s="18"/>
      <c r="O80" s="18"/>
      <c r="P80" s="18"/>
      <c r="Q80" s="18"/>
      <c r="R80" s="18"/>
      <c r="S80" s="18"/>
      <c r="T80" s="18"/>
      <c r="U80" s="19"/>
      <c r="V80" s="19"/>
      <c r="W80" s="18"/>
      <c r="X80" s="18"/>
      <c r="Y80" s="18"/>
      <c r="Z80" s="18"/>
      <c r="AA80" s="18"/>
      <c r="AB80" s="18"/>
      <c r="AC80" s="18"/>
      <c r="AD80" s="18"/>
      <c r="AE80" s="18"/>
      <c r="AF80" s="18"/>
      <c r="AG80" s="18"/>
      <c r="AH80" s="18"/>
      <c r="AI80" s="18"/>
      <c r="AJ80" s="18"/>
      <c r="AK80" s="18"/>
      <c r="AL80" s="18"/>
      <c r="AM80" s="18"/>
      <c r="AN80" s="18"/>
      <c r="AO80" s="19"/>
      <c r="AP80" s="19"/>
      <c r="AQ80" s="18"/>
      <c r="AR80" s="18"/>
      <c r="AS80" s="18"/>
      <c r="AT80" s="18"/>
      <c r="AU80" s="18"/>
      <c r="AV80" s="18"/>
      <c r="AW80" s="18"/>
      <c r="AX80" s="18"/>
      <c r="AY80" s="18"/>
      <c r="AZ80" s="18"/>
      <c r="BA80" s="18"/>
      <c r="BB80" s="18"/>
      <c r="BC80" s="18"/>
      <c r="BD80" s="18"/>
      <c r="BE80" s="18"/>
      <c r="BF80" s="18"/>
      <c r="BG80" s="18"/>
      <c r="BH80" s="18"/>
      <c r="BI80" s="3"/>
      <c r="BJ80" s="17"/>
      <c r="BK80" s="1"/>
      <c r="BL80" s="93"/>
      <c r="BM80" s="94"/>
      <c r="BN80" s="94"/>
      <c r="BO80" s="94"/>
      <c r="BP80" s="94"/>
      <c r="BQ80" s="94"/>
      <c r="BR80" s="94"/>
      <c r="BS80" s="94"/>
      <c r="BT80" s="94"/>
      <c r="BU80" s="94"/>
      <c r="BV80" s="94"/>
      <c r="BW80" s="94"/>
      <c r="BX80" s="94"/>
      <c r="BY80" s="94"/>
      <c r="BZ80" s="95"/>
    </row>
    <row r="81" spans="1:78" ht="13.5" customHeight="1" x14ac:dyDescent="0.15">
      <c r="A81" s="1"/>
      <c r="B81" s="16"/>
      <c r="C81" s="24"/>
      <c r="D81" s="24"/>
      <c r="E81" s="24"/>
      <c r="F81" s="24"/>
      <c r="G81" s="24"/>
      <c r="H81" s="24"/>
      <c r="I81" s="24"/>
      <c r="J81" s="24"/>
      <c r="K81" s="24"/>
      <c r="L81" s="24"/>
      <c r="M81" s="24"/>
      <c r="N81" s="24"/>
      <c r="O81" s="24"/>
      <c r="P81" s="24"/>
      <c r="Q81" s="24"/>
      <c r="R81" s="24"/>
      <c r="S81" s="24"/>
      <c r="T81" s="24"/>
      <c r="U81" s="3"/>
      <c r="V81" s="3"/>
      <c r="W81" s="24"/>
      <c r="X81" s="24"/>
      <c r="Y81" s="24"/>
      <c r="Z81" s="24"/>
      <c r="AA81" s="24"/>
      <c r="AB81" s="24"/>
      <c r="AC81" s="24"/>
      <c r="AD81" s="24"/>
      <c r="AE81" s="24"/>
      <c r="AF81" s="24"/>
      <c r="AG81" s="24"/>
      <c r="AH81" s="24"/>
      <c r="AI81" s="24"/>
      <c r="AJ81" s="24"/>
      <c r="AK81" s="24"/>
      <c r="AL81" s="24"/>
      <c r="AM81" s="24"/>
      <c r="AN81" s="24"/>
      <c r="AO81" s="3"/>
      <c r="AP81" s="3"/>
      <c r="AQ81" s="24"/>
      <c r="AR81" s="24"/>
      <c r="AS81" s="24"/>
      <c r="AT81" s="24"/>
      <c r="AU81" s="24"/>
      <c r="AV81" s="24"/>
      <c r="AW81" s="24"/>
      <c r="AX81" s="24"/>
      <c r="AY81" s="24"/>
      <c r="AZ81" s="24"/>
      <c r="BA81" s="24"/>
      <c r="BB81" s="24"/>
      <c r="BC81" s="24"/>
      <c r="BD81" s="24"/>
      <c r="BE81" s="24"/>
      <c r="BF81" s="24"/>
      <c r="BG81" s="24"/>
      <c r="BH81" s="24"/>
      <c r="BI81" s="3"/>
      <c r="BJ81" s="17"/>
      <c r="BK81" s="1"/>
      <c r="BL81" s="93"/>
      <c r="BM81" s="94"/>
      <c r="BN81" s="94"/>
      <c r="BO81" s="94"/>
      <c r="BP81" s="94"/>
      <c r="BQ81" s="94"/>
      <c r="BR81" s="94"/>
      <c r="BS81" s="94"/>
      <c r="BT81" s="94"/>
      <c r="BU81" s="94"/>
      <c r="BV81" s="94"/>
      <c r="BW81" s="94"/>
      <c r="BX81" s="94"/>
      <c r="BY81" s="94"/>
      <c r="BZ81" s="95"/>
    </row>
    <row r="82" spans="1:78" ht="13.5" customHeight="1" x14ac:dyDescent="0.15">
      <c r="A82" s="1"/>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1"/>
      <c r="BL82" s="96"/>
      <c r="BM82" s="97"/>
      <c r="BN82" s="97"/>
      <c r="BO82" s="97"/>
      <c r="BP82" s="97"/>
      <c r="BQ82" s="97"/>
      <c r="BR82" s="97"/>
      <c r="BS82" s="97"/>
      <c r="BT82" s="97"/>
      <c r="BU82" s="97"/>
      <c r="BV82" s="97"/>
      <c r="BW82" s="97"/>
      <c r="BX82" s="97"/>
      <c r="BY82" s="97"/>
      <c r="BZ82" s="98"/>
    </row>
    <row r="83" spans="1:78" x14ac:dyDescent="0.15">
      <c r="C83" s="25"/>
    </row>
    <row r="84" spans="1:78" hidden="1" x14ac:dyDescent="0.15">
      <c r="B84" s="26" t="s">
        <v>29</v>
      </c>
      <c r="C84" s="26"/>
      <c r="D84" s="26"/>
      <c r="E84" s="26" t="s">
        <v>30</v>
      </c>
      <c r="F84" s="26" t="s">
        <v>31</v>
      </c>
      <c r="G84" s="26" t="s">
        <v>32</v>
      </c>
      <c r="H84" s="26" t="s">
        <v>33</v>
      </c>
      <c r="I84" s="26" t="s">
        <v>34</v>
      </c>
      <c r="J84" s="26" t="s">
        <v>35</v>
      </c>
      <c r="K84" s="26" t="s">
        <v>36</v>
      </c>
      <c r="L84" s="26" t="s">
        <v>37</v>
      </c>
      <c r="M84" s="26" t="s">
        <v>38</v>
      </c>
      <c r="N84" s="26" t="s">
        <v>39</v>
      </c>
      <c r="O84" s="26" t="s">
        <v>40</v>
      </c>
    </row>
    <row r="85" spans="1:78" hidden="1" x14ac:dyDescent="0.15">
      <c r="B85" s="26"/>
      <c r="C85" s="26"/>
      <c r="D85" s="26"/>
      <c r="E85" s="26" t="str">
        <f>データ!AH6</f>
        <v>【112.83】</v>
      </c>
      <c r="F85" s="26" t="str">
        <f>データ!AS6</f>
        <v>【1.05】</v>
      </c>
      <c r="G85" s="26" t="str">
        <f>データ!BD6</f>
        <v>【261.93】</v>
      </c>
      <c r="H85" s="26" t="str">
        <f>データ!BO6</f>
        <v>【270.46】</v>
      </c>
      <c r="I85" s="26" t="str">
        <f>データ!BZ6</f>
        <v>【103.91】</v>
      </c>
      <c r="J85" s="26" t="str">
        <f>データ!CK6</f>
        <v>【167.11】</v>
      </c>
      <c r="K85" s="26" t="str">
        <f>データ!CV6</f>
        <v>【60.27】</v>
      </c>
      <c r="L85" s="26" t="str">
        <f>データ!DG6</f>
        <v>【89.92】</v>
      </c>
      <c r="M85" s="26" t="str">
        <f>データ!DR6</f>
        <v>【48.85】</v>
      </c>
      <c r="N85" s="26" t="str">
        <f>データ!EC6</f>
        <v>【17.80】</v>
      </c>
      <c r="O85" s="26" t="str">
        <f>データ!EN6</f>
        <v>【0.70】</v>
      </c>
    </row>
  </sheetData>
  <sheetProtection algorithmName="SHA-512" hashValue="xRqGKmvh+hirVVv2qP9dpxh9OH141BtbGTXcL0Gbcs9KVhCVcq3M5TQQ6y14Uyr3FrY3oC0YsCoDljOlJTDHAg==" saltValue="BM9AFIJdsS7ZOcgvOeNy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42</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43</v>
      </c>
      <c r="B3" s="29" t="s">
        <v>44</v>
      </c>
      <c r="C3" s="29" t="s">
        <v>45</v>
      </c>
      <c r="D3" s="29" t="s">
        <v>46</v>
      </c>
      <c r="E3" s="29" t="s">
        <v>47</v>
      </c>
      <c r="F3" s="29" t="s">
        <v>48</v>
      </c>
      <c r="G3" s="29"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8" t="s">
        <v>53</v>
      </c>
      <c r="B4" s="30"/>
      <c r="C4" s="30"/>
      <c r="D4" s="30"/>
      <c r="E4" s="30"/>
      <c r="F4" s="30"/>
      <c r="G4" s="30"/>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28" t="s">
        <v>65</v>
      </c>
      <c r="B5" s="31"/>
      <c r="C5" s="31"/>
      <c r="D5" s="31"/>
      <c r="E5" s="31"/>
      <c r="F5" s="31"/>
      <c r="G5" s="31"/>
      <c r="H5" s="32" t="s">
        <v>66</v>
      </c>
      <c r="I5" s="32" t="s">
        <v>67</v>
      </c>
      <c r="J5" s="32" t="s">
        <v>68</v>
      </c>
      <c r="K5" s="32" t="s">
        <v>69</v>
      </c>
      <c r="L5" s="32" t="s">
        <v>70</v>
      </c>
      <c r="M5" s="32" t="s">
        <v>5</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88</v>
      </c>
      <c r="AF5" s="32" t="s">
        <v>89</v>
      </c>
      <c r="AG5" s="32" t="s">
        <v>90</v>
      </c>
      <c r="AH5" s="32" t="s">
        <v>29</v>
      </c>
      <c r="AI5" s="32" t="s">
        <v>81</v>
      </c>
      <c r="AJ5" s="32" t="s">
        <v>82</v>
      </c>
      <c r="AK5" s="32" t="s">
        <v>83</v>
      </c>
      <c r="AL5" s="32" t="s">
        <v>84</v>
      </c>
      <c r="AM5" s="32" t="s">
        <v>85</v>
      </c>
      <c r="AN5" s="32" t="s">
        <v>86</v>
      </c>
      <c r="AO5" s="32" t="s">
        <v>87</v>
      </c>
      <c r="AP5" s="32" t="s">
        <v>88</v>
      </c>
      <c r="AQ5" s="32" t="s">
        <v>89</v>
      </c>
      <c r="AR5" s="32" t="s">
        <v>90</v>
      </c>
      <c r="AS5" s="32" t="s">
        <v>91</v>
      </c>
      <c r="AT5" s="32" t="s">
        <v>81</v>
      </c>
      <c r="AU5" s="32" t="s">
        <v>82</v>
      </c>
      <c r="AV5" s="32" t="s">
        <v>83</v>
      </c>
      <c r="AW5" s="32" t="s">
        <v>84</v>
      </c>
      <c r="AX5" s="32" t="s">
        <v>85</v>
      </c>
      <c r="AY5" s="32" t="s">
        <v>86</v>
      </c>
      <c r="AZ5" s="32" t="s">
        <v>87</v>
      </c>
      <c r="BA5" s="32" t="s">
        <v>88</v>
      </c>
      <c r="BB5" s="32" t="s">
        <v>89</v>
      </c>
      <c r="BC5" s="32" t="s">
        <v>90</v>
      </c>
      <c r="BD5" s="32" t="s">
        <v>91</v>
      </c>
      <c r="BE5" s="32" t="s">
        <v>81</v>
      </c>
      <c r="BF5" s="32" t="s">
        <v>82</v>
      </c>
      <c r="BG5" s="32" t="s">
        <v>83</v>
      </c>
      <c r="BH5" s="32" t="s">
        <v>84</v>
      </c>
      <c r="BI5" s="32" t="s">
        <v>85</v>
      </c>
      <c r="BJ5" s="32" t="s">
        <v>86</v>
      </c>
      <c r="BK5" s="32" t="s">
        <v>87</v>
      </c>
      <c r="BL5" s="32" t="s">
        <v>88</v>
      </c>
      <c r="BM5" s="32" t="s">
        <v>89</v>
      </c>
      <c r="BN5" s="32" t="s">
        <v>90</v>
      </c>
      <c r="BO5" s="32" t="s">
        <v>91</v>
      </c>
      <c r="BP5" s="32" t="s">
        <v>81</v>
      </c>
      <c r="BQ5" s="32" t="s">
        <v>82</v>
      </c>
      <c r="BR5" s="32" t="s">
        <v>83</v>
      </c>
      <c r="BS5" s="32" t="s">
        <v>84</v>
      </c>
      <c r="BT5" s="32" t="s">
        <v>85</v>
      </c>
      <c r="BU5" s="32" t="s">
        <v>86</v>
      </c>
      <c r="BV5" s="32" t="s">
        <v>87</v>
      </c>
      <c r="BW5" s="32" t="s">
        <v>88</v>
      </c>
      <c r="BX5" s="32" t="s">
        <v>89</v>
      </c>
      <c r="BY5" s="32" t="s">
        <v>90</v>
      </c>
      <c r="BZ5" s="32" t="s">
        <v>91</v>
      </c>
      <c r="CA5" s="32" t="s">
        <v>81</v>
      </c>
      <c r="CB5" s="32" t="s">
        <v>82</v>
      </c>
      <c r="CC5" s="32" t="s">
        <v>83</v>
      </c>
      <c r="CD5" s="32" t="s">
        <v>84</v>
      </c>
      <c r="CE5" s="32" t="s">
        <v>85</v>
      </c>
      <c r="CF5" s="32" t="s">
        <v>86</v>
      </c>
      <c r="CG5" s="32" t="s">
        <v>87</v>
      </c>
      <c r="CH5" s="32" t="s">
        <v>88</v>
      </c>
      <c r="CI5" s="32" t="s">
        <v>89</v>
      </c>
      <c r="CJ5" s="32" t="s">
        <v>90</v>
      </c>
      <c r="CK5" s="32" t="s">
        <v>91</v>
      </c>
      <c r="CL5" s="32" t="s">
        <v>81</v>
      </c>
      <c r="CM5" s="32" t="s">
        <v>82</v>
      </c>
      <c r="CN5" s="32" t="s">
        <v>83</v>
      </c>
      <c r="CO5" s="32" t="s">
        <v>84</v>
      </c>
      <c r="CP5" s="32" t="s">
        <v>85</v>
      </c>
      <c r="CQ5" s="32" t="s">
        <v>86</v>
      </c>
      <c r="CR5" s="32" t="s">
        <v>87</v>
      </c>
      <c r="CS5" s="32" t="s">
        <v>88</v>
      </c>
      <c r="CT5" s="32" t="s">
        <v>89</v>
      </c>
      <c r="CU5" s="32" t="s">
        <v>90</v>
      </c>
      <c r="CV5" s="32" t="s">
        <v>91</v>
      </c>
      <c r="CW5" s="32" t="s">
        <v>81</v>
      </c>
      <c r="CX5" s="32" t="s">
        <v>82</v>
      </c>
      <c r="CY5" s="32" t="s">
        <v>83</v>
      </c>
      <c r="CZ5" s="32" t="s">
        <v>84</v>
      </c>
      <c r="DA5" s="32" t="s">
        <v>85</v>
      </c>
      <c r="DB5" s="32" t="s">
        <v>86</v>
      </c>
      <c r="DC5" s="32" t="s">
        <v>87</v>
      </c>
      <c r="DD5" s="32" t="s">
        <v>88</v>
      </c>
      <c r="DE5" s="32" t="s">
        <v>89</v>
      </c>
      <c r="DF5" s="32" t="s">
        <v>90</v>
      </c>
      <c r="DG5" s="32" t="s">
        <v>91</v>
      </c>
      <c r="DH5" s="32" t="s">
        <v>81</v>
      </c>
      <c r="DI5" s="32" t="s">
        <v>82</v>
      </c>
      <c r="DJ5" s="32" t="s">
        <v>83</v>
      </c>
      <c r="DK5" s="32" t="s">
        <v>84</v>
      </c>
      <c r="DL5" s="32" t="s">
        <v>85</v>
      </c>
      <c r="DM5" s="32" t="s">
        <v>86</v>
      </c>
      <c r="DN5" s="32" t="s">
        <v>87</v>
      </c>
      <c r="DO5" s="32" t="s">
        <v>88</v>
      </c>
      <c r="DP5" s="32" t="s">
        <v>89</v>
      </c>
      <c r="DQ5" s="32" t="s">
        <v>90</v>
      </c>
      <c r="DR5" s="32" t="s">
        <v>91</v>
      </c>
      <c r="DS5" s="32" t="s">
        <v>81</v>
      </c>
      <c r="DT5" s="32" t="s">
        <v>82</v>
      </c>
      <c r="DU5" s="32" t="s">
        <v>83</v>
      </c>
      <c r="DV5" s="32" t="s">
        <v>84</v>
      </c>
      <c r="DW5" s="32" t="s">
        <v>85</v>
      </c>
      <c r="DX5" s="32" t="s">
        <v>86</v>
      </c>
      <c r="DY5" s="32" t="s">
        <v>87</v>
      </c>
      <c r="DZ5" s="32" t="s">
        <v>88</v>
      </c>
      <c r="EA5" s="32" t="s">
        <v>89</v>
      </c>
      <c r="EB5" s="32" t="s">
        <v>90</v>
      </c>
      <c r="EC5" s="32" t="s">
        <v>91</v>
      </c>
      <c r="ED5" s="32" t="s">
        <v>81</v>
      </c>
      <c r="EE5" s="32" t="s">
        <v>82</v>
      </c>
      <c r="EF5" s="32" t="s">
        <v>83</v>
      </c>
      <c r="EG5" s="32" t="s">
        <v>84</v>
      </c>
      <c r="EH5" s="32" t="s">
        <v>85</v>
      </c>
      <c r="EI5" s="32" t="s">
        <v>86</v>
      </c>
      <c r="EJ5" s="32" t="s">
        <v>87</v>
      </c>
      <c r="EK5" s="32" t="s">
        <v>88</v>
      </c>
      <c r="EL5" s="32" t="s">
        <v>89</v>
      </c>
      <c r="EM5" s="32" t="s">
        <v>90</v>
      </c>
      <c r="EN5" s="32" t="s">
        <v>91</v>
      </c>
    </row>
    <row r="6" spans="1:144" s="36" customFormat="1" x14ac:dyDescent="0.15">
      <c r="A6" s="28" t="s">
        <v>92</v>
      </c>
      <c r="B6" s="33">
        <f>B7</f>
        <v>2018</v>
      </c>
      <c r="C6" s="33">
        <f t="shared" ref="C6:W6" si="3">C7</f>
        <v>103454</v>
      </c>
      <c r="D6" s="33">
        <f t="shared" si="3"/>
        <v>46</v>
      </c>
      <c r="E6" s="33">
        <f t="shared" si="3"/>
        <v>1</v>
      </c>
      <c r="F6" s="33">
        <f t="shared" si="3"/>
        <v>0</v>
      </c>
      <c r="G6" s="33">
        <f t="shared" si="3"/>
        <v>1</v>
      </c>
      <c r="H6" s="33" t="str">
        <f t="shared" si="3"/>
        <v>群馬県　吉岡町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70.33</v>
      </c>
      <c r="P6" s="34">
        <f t="shared" si="3"/>
        <v>99.58</v>
      </c>
      <c r="Q6" s="34">
        <f t="shared" si="3"/>
        <v>2451</v>
      </c>
      <c r="R6" s="34">
        <f t="shared" si="3"/>
        <v>21447</v>
      </c>
      <c r="S6" s="34">
        <f t="shared" si="3"/>
        <v>20.46</v>
      </c>
      <c r="T6" s="34">
        <f t="shared" si="3"/>
        <v>1048.24</v>
      </c>
      <c r="U6" s="34">
        <f t="shared" si="3"/>
        <v>21380</v>
      </c>
      <c r="V6" s="34">
        <f t="shared" si="3"/>
        <v>20.46</v>
      </c>
      <c r="W6" s="34">
        <f t="shared" si="3"/>
        <v>1044.97</v>
      </c>
      <c r="X6" s="35">
        <f>IF(X7="",NA(),X7)</f>
        <v>108.06</v>
      </c>
      <c r="Y6" s="35">
        <f t="shared" ref="Y6:AG6" si="4">IF(Y7="",NA(),Y7)</f>
        <v>102.38</v>
      </c>
      <c r="Z6" s="35">
        <f t="shared" si="4"/>
        <v>103.05</v>
      </c>
      <c r="AA6" s="35">
        <f t="shared" si="4"/>
        <v>104.91</v>
      </c>
      <c r="AB6" s="35">
        <f t="shared" si="4"/>
        <v>105.23</v>
      </c>
      <c r="AC6" s="35">
        <f t="shared" si="4"/>
        <v>110.01</v>
      </c>
      <c r="AD6" s="35">
        <f t="shared" si="4"/>
        <v>111.21</v>
      </c>
      <c r="AE6" s="35">
        <f t="shared" si="4"/>
        <v>111.71</v>
      </c>
      <c r="AF6" s="35">
        <f t="shared" si="4"/>
        <v>110.05</v>
      </c>
      <c r="AG6" s="35">
        <f t="shared" si="4"/>
        <v>108.87</v>
      </c>
      <c r="AH6" s="34" t="str">
        <f>IF(AH7="","",IF(AH7="-","【-】","【"&amp;SUBSTITUTE(TEXT(AH7,"#,##0.00"),"-","△")&amp;"】"))</f>
        <v>【112.83】</v>
      </c>
      <c r="AI6" s="34">
        <f>IF(AI7="",NA(),AI7)</f>
        <v>0</v>
      </c>
      <c r="AJ6" s="34">
        <f t="shared" ref="AJ6:AR6" si="5">IF(AJ7="",NA(),AJ7)</f>
        <v>0</v>
      </c>
      <c r="AK6" s="34">
        <f t="shared" si="5"/>
        <v>0</v>
      </c>
      <c r="AL6" s="34">
        <f t="shared" si="5"/>
        <v>0</v>
      </c>
      <c r="AM6" s="34">
        <f t="shared" si="5"/>
        <v>0</v>
      </c>
      <c r="AN6" s="35">
        <f t="shared" si="5"/>
        <v>2.8</v>
      </c>
      <c r="AO6" s="35">
        <f t="shared" si="5"/>
        <v>1.93</v>
      </c>
      <c r="AP6" s="35">
        <f t="shared" si="5"/>
        <v>1.72</v>
      </c>
      <c r="AQ6" s="35">
        <f t="shared" si="5"/>
        <v>2.64</v>
      </c>
      <c r="AR6" s="35">
        <f t="shared" si="5"/>
        <v>3.16</v>
      </c>
      <c r="AS6" s="34" t="str">
        <f>IF(AS7="","",IF(AS7="-","【-】","【"&amp;SUBSTITUTE(TEXT(AS7,"#,##0.00"),"-","△")&amp;"】"))</f>
        <v>【1.05】</v>
      </c>
      <c r="AT6" s="35">
        <f>IF(AT7="",NA(),AT7)</f>
        <v>225.31</v>
      </c>
      <c r="AU6" s="35">
        <f t="shared" ref="AU6:BC6" si="6">IF(AU7="",NA(),AU7)</f>
        <v>234.36</v>
      </c>
      <c r="AV6" s="35">
        <f t="shared" si="6"/>
        <v>206.51</v>
      </c>
      <c r="AW6" s="35">
        <f t="shared" si="6"/>
        <v>187.16</v>
      </c>
      <c r="AX6" s="35">
        <f t="shared" si="6"/>
        <v>176.44</v>
      </c>
      <c r="AY6" s="35">
        <f t="shared" si="6"/>
        <v>381.53</v>
      </c>
      <c r="AZ6" s="35">
        <f t="shared" si="6"/>
        <v>391.54</v>
      </c>
      <c r="BA6" s="35">
        <f t="shared" si="6"/>
        <v>384.34</v>
      </c>
      <c r="BB6" s="35">
        <f t="shared" si="6"/>
        <v>359.47</v>
      </c>
      <c r="BC6" s="35">
        <f t="shared" si="6"/>
        <v>369.69</v>
      </c>
      <c r="BD6" s="34" t="str">
        <f>IF(BD7="","",IF(BD7="-","【-】","【"&amp;SUBSTITUTE(TEXT(BD7,"#,##0.00"),"-","△")&amp;"】"))</f>
        <v>【261.93】</v>
      </c>
      <c r="BE6" s="35">
        <f>IF(BE7="",NA(),BE7)</f>
        <v>409.65</v>
      </c>
      <c r="BF6" s="35">
        <f t="shared" ref="BF6:BN6" si="7">IF(BF7="",NA(),BF7)</f>
        <v>402.98</v>
      </c>
      <c r="BG6" s="35">
        <f t="shared" si="7"/>
        <v>379.61</v>
      </c>
      <c r="BH6" s="35">
        <f t="shared" si="7"/>
        <v>352.68</v>
      </c>
      <c r="BI6" s="35">
        <f t="shared" si="7"/>
        <v>329.09</v>
      </c>
      <c r="BJ6" s="35">
        <f t="shared" si="7"/>
        <v>393.27</v>
      </c>
      <c r="BK6" s="35">
        <f t="shared" si="7"/>
        <v>386.97</v>
      </c>
      <c r="BL6" s="35">
        <f t="shared" si="7"/>
        <v>380.58</v>
      </c>
      <c r="BM6" s="35">
        <f t="shared" si="7"/>
        <v>401.79</v>
      </c>
      <c r="BN6" s="35">
        <f t="shared" si="7"/>
        <v>402.99</v>
      </c>
      <c r="BO6" s="34" t="str">
        <f>IF(BO7="","",IF(BO7="-","【-】","【"&amp;SUBSTITUTE(TEXT(BO7,"#,##0.00"),"-","△")&amp;"】"))</f>
        <v>【270.46】</v>
      </c>
      <c r="BP6" s="35">
        <f>IF(BP7="",NA(),BP7)</f>
        <v>99.73</v>
      </c>
      <c r="BQ6" s="35">
        <f t="shared" ref="BQ6:BY6" si="8">IF(BQ7="",NA(),BQ7)</f>
        <v>92.85</v>
      </c>
      <c r="BR6" s="35">
        <f t="shared" si="8"/>
        <v>93.34</v>
      </c>
      <c r="BS6" s="35">
        <f t="shared" si="8"/>
        <v>95.7</v>
      </c>
      <c r="BT6" s="35">
        <f t="shared" si="8"/>
        <v>95.33</v>
      </c>
      <c r="BU6" s="35">
        <f t="shared" si="8"/>
        <v>100.47</v>
      </c>
      <c r="BV6" s="35">
        <f t="shared" si="8"/>
        <v>101.72</v>
      </c>
      <c r="BW6" s="35">
        <f t="shared" si="8"/>
        <v>102.38</v>
      </c>
      <c r="BX6" s="35">
        <f t="shared" si="8"/>
        <v>100.12</v>
      </c>
      <c r="BY6" s="35">
        <f t="shared" si="8"/>
        <v>98.66</v>
      </c>
      <c r="BZ6" s="34" t="str">
        <f>IF(BZ7="","",IF(BZ7="-","【-】","【"&amp;SUBSTITUTE(TEXT(BZ7,"#,##0.00"),"-","△")&amp;"】"))</f>
        <v>【103.91】</v>
      </c>
      <c r="CA6" s="35">
        <f>IF(CA7="",NA(),CA7)</f>
        <v>113.98</v>
      </c>
      <c r="CB6" s="35">
        <f t="shared" ref="CB6:CJ6" si="9">IF(CB7="",NA(),CB7)</f>
        <v>142.15</v>
      </c>
      <c r="CC6" s="35">
        <f t="shared" si="9"/>
        <v>141.22</v>
      </c>
      <c r="CD6" s="35">
        <f t="shared" si="9"/>
        <v>137.5</v>
      </c>
      <c r="CE6" s="35">
        <f t="shared" si="9"/>
        <v>137.97999999999999</v>
      </c>
      <c r="CF6" s="35">
        <f t="shared" si="9"/>
        <v>169.82</v>
      </c>
      <c r="CG6" s="35">
        <f t="shared" si="9"/>
        <v>168.2</v>
      </c>
      <c r="CH6" s="35">
        <f t="shared" si="9"/>
        <v>168.67</v>
      </c>
      <c r="CI6" s="35">
        <f t="shared" si="9"/>
        <v>174.97</v>
      </c>
      <c r="CJ6" s="35">
        <f t="shared" si="9"/>
        <v>178.59</v>
      </c>
      <c r="CK6" s="34" t="str">
        <f>IF(CK7="","",IF(CK7="-","【-】","【"&amp;SUBSTITUTE(TEXT(CK7,"#,##0.00"),"-","△")&amp;"】"))</f>
        <v>【167.11】</v>
      </c>
      <c r="CL6" s="35">
        <f>IF(CL7="",NA(),CL7)</f>
        <v>70.72</v>
      </c>
      <c r="CM6" s="35">
        <f t="shared" ref="CM6:CU6" si="10">IF(CM7="",NA(),CM7)</f>
        <v>60.65</v>
      </c>
      <c r="CN6" s="35">
        <f t="shared" si="10"/>
        <v>63.41</v>
      </c>
      <c r="CO6" s="35">
        <f t="shared" si="10"/>
        <v>65.650000000000006</v>
      </c>
      <c r="CP6" s="35">
        <f t="shared" si="10"/>
        <v>64.48</v>
      </c>
      <c r="CQ6" s="35">
        <f t="shared" si="10"/>
        <v>55.13</v>
      </c>
      <c r="CR6" s="35">
        <f t="shared" si="10"/>
        <v>54.77</v>
      </c>
      <c r="CS6" s="35">
        <f t="shared" si="10"/>
        <v>54.92</v>
      </c>
      <c r="CT6" s="35">
        <f t="shared" si="10"/>
        <v>55.63</v>
      </c>
      <c r="CU6" s="35">
        <f t="shared" si="10"/>
        <v>55.03</v>
      </c>
      <c r="CV6" s="34" t="str">
        <f>IF(CV7="","",IF(CV7="-","【-】","【"&amp;SUBSTITUTE(TEXT(CV7,"#,##0.00"),"-","△")&amp;"】"))</f>
        <v>【60.27】</v>
      </c>
      <c r="CW6" s="35">
        <f>IF(CW7="",NA(),CW7)</f>
        <v>85.85</v>
      </c>
      <c r="CX6" s="35">
        <f t="shared" ref="CX6:DF6" si="11">IF(CX7="",NA(),CX7)</f>
        <v>82.69</v>
      </c>
      <c r="CY6" s="35">
        <f t="shared" si="11"/>
        <v>82.32</v>
      </c>
      <c r="CZ6" s="35">
        <f t="shared" si="11"/>
        <v>80.290000000000006</v>
      </c>
      <c r="DA6" s="35">
        <f t="shared" si="11"/>
        <v>82.13</v>
      </c>
      <c r="DB6" s="35">
        <f t="shared" si="11"/>
        <v>83</v>
      </c>
      <c r="DC6" s="35">
        <f t="shared" si="11"/>
        <v>82.89</v>
      </c>
      <c r="DD6" s="35">
        <f t="shared" si="11"/>
        <v>82.66</v>
      </c>
      <c r="DE6" s="35">
        <f t="shared" si="11"/>
        <v>82.04</v>
      </c>
      <c r="DF6" s="35">
        <f t="shared" si="11"/>
        <v>81.900000000000006</v>
      </c>
      <c r="DG6" s="34" t="str">
        <f>IF(DG7="","",IF(DG7="-","【-】","【"&amp;SUBSTITUTE(TEXT(DG7,"#,##0.00"),"-","△")&amp;"】"))</f>
        <v>【89.92】</v>
      </c>
      <c r="DH6" s="35">
        <f>IF(DH7="",NA(),DH7)</f>
        <v>39.450000000000003</v>
      </c>
      <c r="DI6" s="35">
        <f t="shared" ref="DI6:DQ6" si="12">IF(DI7="",NA(),DI7)</f>
        <v>41.26</v>
      </c>
      <c r="DJ6" s="35">
        <f t="shared" si="12"/>
        <v>42.65</v>
      </c>
      <c r="DK6" s="35">
        <f t="shared" si="12"/>
        <v>43.73</v>
      </c>
      <c r="DL6" s="35">
        <f t="shared" si="12"/>
        <v>44.65</v>
      </c>
      <c r="DM6" s="35">
        <f t="shared" si="12"/>
        <v>46.66</v>
      </c>
      <c r="DN6" s="35">
        <f t="shared" si="12"/>
        <v>47.46</v>
      </c>
      <c r="DO6" s="35">
        <f t="shared" si="12"/>
        <v>48.49</v>
      </c>
      <c r="DP6" s="35">
        <f t="shared" si="12"/>
        <v>48.05</v>
      </c>
      <c r="DQ6" s="35">
        <f t="shared" si="12"/>
        <v>48.87</v>
      </c>
      <c r="DR6" s="34" t="str">
        <f>IF(DR7="","",IF(DR7="-","【-】","【"&amp;SUBSTITUTE(TEXT(DR7,"#,##0.00"),"-","△")&amp;"】"))</f>
        <v>【48.85】</v>
      </c>
      <c r="DS6" s="35">
        <f>IF(DS7="",NA(),DS7)</f>
        <v>10.82</v>
      </c>
      <c r="DT6" s="35">
        <f t="shared" ref="DT6:EB6" si="13">IF(DT7="",NA(),DT7)</f>
        <v>6.77</v>
      </c>
      <c r="DU6" s="35">
        <f t="shared" si="13"/>
        <v>6.77</v>
      </c>
      <c r="DV6" s="35">
        <f t="shared" si="13"/>
        <v>5.62</v>
      </c>
      <c r="DW6" s="35">
        <f t="shared" si="13"/>
        <v>5.38</v>
      </c>
      <c r="DX6" s="35">
        <f t="shared" si="13"/>
        <v>9.85</v>
      </c>
      <c r="DY6" s="35">
        <f t="shared" si="13"/>
        <v>9.7100000000000009</v>
      </c>
      <c r="DZ6" s="35">
        <f t="shared" si="13"/>
        <v>12.79</v>
      </c>
      <c r="EA6" s="35">
        <f t="shared" si="13"/>
        <v>13.39</v>
      </c>
      <c r="EB6" s="35">
        <f t="shared" si="13"/>
        <v>14.85</v>
      </c>
      <c r="EC6" s="34" t="str">
        <f>IF(EC7="","",IF(EC7="-","【-】","【"&amp;SUBSTITUTE(TEXT(EC7,"#,##0.00"),"-","△")&amp;"】"))</f>
        <v>【17.80】</v>
      </c>
      <c r="ED6" s="35">
        <f>IF(ED7="",NA(),ED7)</f>
        <v>0.97</v>
      </c>
      <c r="EE6" s="35">
        <f t="shared" ref="EE6:EM6" si="14">IF(EE7="",NA(),EE7)</f>
        <v>0.56000000000000005</v>
      </c>
      <c r="EF6" s="35">
        <f t="shared" si="14"/>
        <v>0.56000000000000005</v>
      </c>
      <c r="EG6" s="35">
        <f t="shared" si="14"/>
        <v>1.29</v>
      </c>
      <c r="EH6" s="35">
        <f t="shared" si="14"/>
        <v>1.46</v>
      </c>
      <c r="EI6" s="35">
        <f t="shared" si="14"/>
        <v>0.66</v>
      </c>
      <c r="EJ6" s="35">
        <f t="shared" si="14"/>
        <v>0.99</v>
      </c>
      <c r="EK6" s="35">
        <f t="shared" si="14"/>
        <v>0.71</v>
      </c>
      <c r="EL6" s="35">
        <f t="shared" si="14"/>
        <v>0.54</v>
      </c>
      <c r="EM6" s="35">
        <f t="shared" si="14"/>
        <v>0.5</v>
      </c>
      <c r="EN6" s="34" t="str">
        <f>IF(EN7="","",IF(EN7="-","【-】","【"&amp;SUBSTITUTE(TEXT(EN7,"#,##0.00"),"-","△")&amp;"】"))</f>
        <v>【0.70】</v>
      </c>
    </row>
    <row r="7" spans="1:144" s="36" customFormat="1" x14ac:dyDescent="0.15">
      <c r="A7" s="28"/>
      <c r="B7" s="37">
        <v>2018</v>
      </c>
      <c r="C7" s="37">
        <v>103454</v>
      </c>
      <c r="D7" s="37">
        <v>46</v>
      </c>
      <c r="E7" s="37">
        <v>1</v>
      </c>
      <c r="F7" s="37">
        <v>0</v>
      </c>
      <c r="G7" s="37">
        <v>1</v>
      </c>
      <c r="H7" s="37" t="s">
        <v>93</v>
      </c>
      <c r="I7" s="37" t="s">
        <v>94</v>
      </c>
      <c r="J7" s="37" t="s">
        <v>95</v>
      </c>
      <c r="K7" s="37" t="s">
        <v>96</v>
      </c>
      <c r="L7" s="37" t="s">
        <v>97</v>
      </c>
      <c r="M7" s="37" t="s">
        <v>98</v>
      </c>
      <c r="N7" s="38" t="s">
        <v>99</v>
      </c>
      <c r="O7" s="38">
        <v>70.33</v>
      </c>
      <c r="P7" s="38">
        <v>99.58</v>
      </c>
      <c r="Q7" s="38">
        <v>2451</v>
      </c>
      <c r="R7" s="38">
        <v>21447</v>
      </c>
      <c r="S7" s="38">
        <v>20.46</v>
      </c>
      <c r="T7" s="38">
        <v>1048.24</v>
      </c>
      <c r="U7" s="38">
        <v>21380</v>
      </c>
      <c r="V7" s="38">
        <v>20.46</v>
      </c>
      <c r="W7" s="38">
        <v>1044.97</v>
      </c>
      <c r="X7" s="38">
        <v>108.06</v>
      </c>
      <c r="Y7" s="38">
        <v>102.38</v>
      </c>
      <c r="Z7" s="38">
        <v>103.05</v>
      </c>
      <c r="AA7" s="38">
        <v>104.91</v>
      </c>
      <c r="AB7" s="38">
        <v>105.23</v>
      </c>
      <c r="AC7" s="38">
        <v>110.01</v>
      </c>
      <c r="AD7" s="38">
        <v>111.21</v>
      </c>
      <c r="AE7" s="38">
        <v>111.71</v>
      </c>
      <c r="AF7" s="38">
        <v>110.05</v>
      </c>
      <c r="AG7" s="38">
        <v>108.87</v>
      </c>
      <c r="AH7" s="38">
        <v>112.83</v>
      </c>
      <c r="AI7" s="38">
        <v>0</v>
      </c>
      <c r="AJ7" s="38">
        <v>0</v>
      </c>
      <c r="AK7" s="38">
        <v>0</v>
      </c>
      <c r="AL7" s="38">
        <v>0</v>
      </c>
      <c r="AM7" s="38">
        <v>0</v>
      </c>
      <c r="AN7" s="38">
        <v>2.8</v>
      </c>
      <c r="AO7" s="38">
        <v>1.93</v>
      </c>
      <c r="AP7" s="38">
        <v>1.72</v>
      </c>
      <c r="AQ7" s="38">
        <v>2.64</v>
      </c>
      <c r="AR7" s="38">
        <v>3.16</v>
      </c>
      <c r="AS7" s="38">
        <v>1.05</v>
      </c>
      <c r="AT7" s="38">
        <v>225.31</v>
      </c>
      <c r="AU7" s="38">
        <v>234.36</v>
      </c>
      <c r="AV7" s="38">
        <v>206.51</v>
      </c>
      <c r="AW7" s="38">
        <v>187.16</v>
      </c>
      <c r="AX7" s="38">
        <v>176.44</v>
      </c>
      <c r="AY7" s="38">
        <v>381.53</v>
      </c>
      <c r="AZ7" s="38">
        <v>391.54</v>
      </c>
      <c r="BA7" s="38">
        <v>384.34</v>
      </c>
      <c r="BB7" s="38">
        <v>359.47</v>
      </c>
      <c r="BC7" s="38">
        <v>369.69</v>
      </c>
      <c r="BD7" s="38">
        <v>261.93</v>
      </c>
      <c r="BE7" s="38">
        <v>409.65</v>
      </c>
      <c r="BF7" s="38">
        <v>402.98</v>
      </c>
      <c r="BG7" s="38">
        <v>379.61</v>
      </c>
      <c r="BH7" s="38">
        <v>352.68</v>
      </c>
      <c r="BI7" s="38">
        <v>329.09</v>
      </c>
      <c r="BJ7" s="38">
        <v>393.27</v>
      </c>
      <c r="BK7" s="38">
        <v>386.97</v>
      </c>
      <c r="BL7" s="38">
        <v>380.58</v>
      </c>
      <c r="BM7" s="38">
        <v>401.79</v>
      </c>
      <c r="BN7" s="38">
        <v>402.99</v>
      </c>
      <c r="BO7" s="38">
        <v>270.45999999999998</v>
      </c>
      <c r="BP7" s="38">
        <v>99.73</v>
      </c>
      <c r="BQ7" s="38">
        <v>92.85</v>
      </c>
      <c r="BR7" s="38">
        <v>93.34</v>
      </c>
      <c r="BS7" s="38">
        <v>95.7</v>
      </c>
      <c r="BT7" s="38">
        <v>95.33</v>
      </c>
      <c r="BU7" s="38">
        <v>100.47</v>
      </c>
      <c r="BV7" s="38">
        <v>101.72</v>
      </c>
      <c r="BW7" s="38">
        <v>102.38</v>
      </c>
      <c r="BX7" s="38">
        <v>100.12</v>
      </c>
      <c r="BY7" s="38">
        <v>98.66</v>
      </c>
      <c r="BZ7" s="38">
        <v>103.91</v>
      </c>
      <c r="CA7" s="38">
        <v>113.98</v>
      </c>
      <c r="CB7" s="38">
        <v>142.15</v>
      </c>
      <c r="CC7" s="38">
        <v>141.22</v>
      </c>
      <c r="CD7" s="38">
        <v>137.5</v>
      </c>
      <c r="CE7" s="38">
        <v>137.97999999999999</v>
      </c>
      <c r="CF7" s="38">
        <v>169.82</v>
      </c>
      <c r="CG7" s="38">
        <v>168.2</v>
      </c>
      <c r="CH7" s="38">
        <v>168.67</v>
      </c>
      <c r="CI7" s="38">
        <v>174.97</v>
      </c>
      <c r="CJ7" s="38">
        <v>178.59</v>
      </c>
      <c r="CK7" s="38">
        <v>167.11</v>
      </c>
      <c r="CL7" s="38">
        <v>70.72</v>
      </c>
      <c r="CM7" s="38">
        <v>60.65</v>
      </c>
      <c r="CN7" s="38">
        <v>63.41</v>
      </c>
      <c r="CO7" s="38">
        <v>65.650000000000006</v>
      </c>
      <c r="CP7" s="38">
        <v>64.48</v>
      </c>
      <c r="CQ7" s="38">
        <v>55.13</v>
      </c>
      <c r="CR7" s="38">
        <v>54.77</v>
      </c>
      <c r="CS7" s="38">
        <v>54.92</v>
      </c>
      <c r="CT7" s="38">
        <v>55.63</v>
      </c>
      <c r="CU7" s="38">
        <v>55.03</v>
      </c>
      <c r="CV7" s="38">
        <v>60.27</v>
      </c>
      <c r="CW7" s="38">
        <v>85.85</v>
      </c>
      <c r="CX7" s="38">
        <v>82.69</v>
      </c>
      <c r="CY7" s="38">
        <v>82.32</v>
      </c>
      <c r="CZ7" s="38">
        <v>80.290000000000006</v>
      </c>
      <c r="DA7" s="38">
        <v>82.13</v>
      </c>
      <c r="DB7" s="38">
        <v>83</v>
      </c>
      <c r="DC7" s="38">
        <v>82.89</v>
      </c>
      <c r="DD7" s="38">
        <v>82.66</v>
      </c>
      <c r="DE7" s="38">
        <v>82.04</v>
      </c>
      <c r="DF7" s="38">
        <v>81.900000000000006</v>
      </c>
      <c r="DG7" s="38">
        <v>89.92</v>
      </c>
      <c r="DH7" s="38">
        <v>39.450000000000003</v>
      </c>
      <c r="DI7" s="38">
        <v>41.26</v>
      </c>
      <c r="DJ7" s="38">
        <v>42.65</v>
      </c>
      <c r="DK7" s="38">
        <v>43.73</v>
      </c>
      <c r="DL7" s="38">
        <v>44.65</v>
      </c>
      <c r="DM7" s="38">
        <v>46.66</v>
      </c>
      <c r="DN7" s="38">
        <v>47.46</v>
      </c>
      <c r="DO7" s="38">
        <v>48.49</v>
      </c>
      <c r="DP7" s="38">
        <v>48.05</v>
      </c>
      <c r="DQ7" s="38">
        <v>48.87</v>
      </c>
      <c r="DR7" s="38">
        <v>48.85</v>
      </c>
      <c r="DS7" s="38">
        <v>10.82</v>
      </c>
      <c r="DT7" s="38">
        <v>6.77</v>
      </c>
      <c r="DU7" s="38">
        <v>6.77</v>
      </c>
      <c r="DV7" s="38">
        <v>5.62</v>
      </c>
      <c r="DW7" s="38">
        <v>5.38</v>
      </c>
      <c r="DX7" s="38">
        <v>9.85</v>
      </c>
      <c r="DY7" s="38">
        <v>9.7100000000000009</v>
      </c>
      <c r="DZ7" s="38">
        <v>12.79</v>
      </c>
      <c r="EA7" s="38">
        <v>13.39</v>
      </c>
      <c r="EB7" s="38">
        <v>14.85</v>
      </c>
      <c r="EC7" s="38">
        <v>17.8</v>
      </c>
      <c r="ED7" s="38">
        <v>0.97</v>
      </c>
      <c r="EE7" s="38">
        <v>0.56000000000000005</v>
      </c>
      <c r="EF7" s="38">
        <v>0.56000000000000005</v>
      </c>
      <c r="EG7" s="38">
        <v>1.29</v>
      </c>
      <c r="EH7" s="38">
        <v>1.46</v>
      </c>
      <c r="EI7" s="38">
        <v>0.66</v>
      </c>
      <c r="EJ7" s="38">
        <v>0.99</v>
      </c>
      <c r="EK7" s="38">
        <v>0.71</v>
      </c>
      <c r="EL7" s="38">
        <v>0.54</v>
      </c>
      <c r="EM7" s="38">
        <v>0.5</v>
      </c>
      <c r="EN7" s="38">
        <v>0.7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100</v>
      </c>
      <c r="C9" s="41" t="s">
        <v>101</v>
      </c>
      <c r="D9" s="41" t="s">
        <v>102</v>
      </c>
      <c r="E9" s="41" t="s">
        <v>103</v>
      </c>
      <c r="F9" s="41" t="s">
        <v>104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44</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